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25" windowWidth="20730" windowHeight="511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 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<sst xmlns="http://schemas.openxmlformats.org/spreadsheetml/2006/main" count="2655" uniqueCount="67">
  <si>
    <t>Прочие</t>
  </si>
  <si>
    <t>Всего</t>
  </si>
  <si>
    <t>ВН</t>
  </si>
  <si>
    <t>НН</t>
  </si>
  <si>
    <t>город</t>
  </si>
  <si>
    <t>село</t>
  </si>
  <si>
    <t>СН I</t>
  </si>
  <si>
    <t>СН II</t>
  </si>
  <si>
    <t>Группа потребителей</t>
  </si>
  <si>
    <t>Объем полезного отпуска энергии, млн.кВтч</t>
  </si>
  <si>
    <t>Население, в т.ч.</t>
  </si>
  <si>
    <t>город c э/п</t>
  </si>
  <si>
    <t>Услуга по 2-став.тарифу</t>
  </si>
  <si>
    <t xml:space="preserve"> - электроэнергия</t>
  </si>
  <si>
    <t xml:space="preserve"> - фактическая мощность</t>
  </si>
  <si>
    <t>Генерация</t>
  </si>
  <si>
    <t xml:space="preserve"> - заявленная мощность</t>
  </si>
  <si>
    <t>город с э/п</t>
  </si>
  <si>
    <t>6. ООО "Электротеплосеть"</t>
  </si>
  <si>
    <t xml:space="preserve">11. ООО "Мордовская сетевая компания" </t>
  </si>
  <si>
    <t>13. Куйбыш.дирекция ОАО "РЖД"</t>
  </si>
  <si>
    <t>20. МП г.о.Саранск "Горсвет"</t>
  </si>
  <si>
    <t>21. ООО "Энерголин"</t>
  </si>
  <si>
    <t>садоводческие</t>
  </si>
  <si>
    <t>религиозные организации</t>
  </si>
  <si>
    <t>колонии</t>
  </si>
  <si>
    <t>гаражи, кооперативы, погреба, сараи</t>
  </si>
  <si>
    <t>3. Мордовская электросетевая компания"</t>
  </si>
  <si>
    <t>7. АО ТФ Ватт</t>
  </si>
  <si>
    <t>ЯНВАРЬ</t>
  </si>
  <si>
    <t>23. ООО "Рузаевские электрические сети" ( РЭС )</t>
  </si>
  <si>
    <t>Услуга ВСЕГО</t>
  </si>
  <si>
    <t xml:space="preserve"> ОАО "ФСК ЕЭС" </t>
  </si>
  <si>
    <t xml:space="preserve">4. </t>
  </si>
  <si>
    <t xml:space="preserve">Услуга по 2-став.тарифу  </t>
  </si>
  <si>
    <t>5. ФКЗ "Саранский Механический завод"</t>
  </si>
  <si>
    <t>22. ООО "Системы  жизнеобеспечения РМ"</t>
  </si>
  <si>
    <t>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</t>
  </si>
  <si>
    <t>1. Филиал ПАО "Россети Волга" - "Мордовэнерго"</t>
  </si>
  <si>
    <t>2. «Россети ФСК ЕЭС»</t>
  </si>
  <si>
    <t>ЯНВАРЬ 2022 г.</t>
  </si>
  <si>
    <t>ФЕВРАЛЬ 2022 г.</t>
  </si>
  <si>
    <t>ФЕВРАЛЬ</t>
  </si>
  <si>
    <t>Информация о полезном отпуске электрической энергии и мощности по сетевым организациям вне Республики Мордовия </t>
  </si>
  <si>
    <t>ПАО "МРСК Центра и Приволжья"-"Нижновэнерго"</t>
  </si>
  <si>
    <t>ПАО "Россети Московский регион"</t>
  </si>
  <si>
    <t>МАРТ</t>
  </si>
  <si>
    <t>МАРТ 2022 г.</t>
  </si>
  <si>
    <t>АПРЕЛЬ</t>
  </si>
  <si>
    <t>АПРЕЛЬ 2022 г.</t>
  </si>
  <si>
    <t>МАЙ 2022 г.</t>
  </si>
  <si>
    <t>МАЙ</t>
  </si>
  <si>
    <t>ИЮНЬ</t>
  </si>
  <si>
    <t>ИЮНЬ 2022 г.</t>
  </si>
  <si>
    <t>ИЮЛЬ</t>
  </si>
  <si>
    <t>ИЮЛЬ 2022 г.</t>
  </si>
  <si>
    <t>АВГУСТ</t>
  </si>
  <si>
    <t>АВГУСТ 2022 г.</t>
  </si>
  <si>
    <t>СЕНТЯБРЬ 2022 г.</t>
  </si>
  <si>
    <t>СЕНТЯБРЬ</t>
  </si>
  <si>
    <t>ОКТЯБРЬ</t>
  </si>
  <si>
    <t>ОКТЯБРЬ 2022 г.</t>
  </si>
  <si>
    <t xml:space="preserve">ПАО «Федеральная сетевая компания – Россети» </t>
  </si>
  <si>
    <t>НОЯБРЬ</t>
  </si>
  <si>
    <t>НОЯБРЬ 2022 г.</t>
  </si>
  <si>
    <t>ДЕКАБРЬ</t>
  </si>
  <si>
    <t>ДЕКАБРЬ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</si>
</sst>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000"/>
    <numFmt numFmtId="165" formatCode="#,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name val="Calibri"/>
      <family val="2"/>
    </font>
    <font>
      <sz val="10"/>
      <color indexed="10"/>
      <name val="Calibri"/>
      <family val="2"/>
    </font>
    <font>
      <sz val="11"/>
      <color indexed="63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Calibri"/>
      <family val="2"/>
    </font>
    <font>
      <sz val="11"/>
      <color rgb="FF494949"/>
      <name val="Arial"/>
      <family val="2"/>
    </font>
    <font>
      <sz val="11"/>
      <color rgb="FF202122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3" fillId="25" borderId="0" applyNumberFormat="0" applyBorder="0" applyAlignment="0" applyProtection="0"/>
    <xf numFmtId="0" fontId="44" fillId="26" borderId="0" applyNumberFormat="0" applyBorder="0" applyAlignment="0" applyProtection="0"/>
    <xf numFmtId="0" fontId="3" fillId="17" borderId="0" applyNumberFormat="0" applyBorder="0" applyAlignment="0" applyProtection="0"/>
    <xf numFmtId="0" fontId="44" fillId="27" borderId="0" applyNumberFormat="0" applyBorder="0" applyAlignment="0" applyProtection="0"/>
    <xf numFmtId="0" fontId="3" fillId="19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44" fillId="30" borderId="0" applyNumberFormat="0" applyBorder="0" applyAlignment="0" applyProtection="0"/>
    <xf numFmtId="0" fontId="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35" borderId="0" applyNumberFormat="0" applyBorder="0" applyAlignment="0" applyProtection="0"/>
    <xf numFmtId="0" fontId="44" fillId="3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3" fillId="39" borderId="0" applyNumberFormat="0" applyBorder="0" applyAlignment="0" applyProtection="0"/>
    <xf numFmtId="0" fontId="44" fillId="40" borderId="0" applyNumberFormat="0" applyBorder="0" applyAlignment="0" applyProtection="0"/>
    <xf numFmtId="0" fontId="3" fillId="29" borderId="0" applyNumberFormat="0" applyBorder="0" applyAlignment="0" applyProtection="0"/>
    <xf numFmtId="0" fontId="44" fillId="41" borderId="0" applyNumberFormat="0" applyBorder="0" applyAlignment="0" applyProtection="0"/>
    <xf numFmtId="0" fontId="3" fillId="31" borderId="0" applyNumberFormat="0" applyBorder="0" applyAlignment="0" applyProtection="0"/>
    <xf numFmtId="0" fontId="44" fillId="42" borderId="0" applyNumberFormat="0" applyBorder="0" applyAlignment="0" applyProtection="0"/>
    <xf numFmtId="0" fontId="3" fillId="43" borderId="0" applyNumberFormat="0" applyBorder="0" applyAlignment="0" applyProtection="0"/>
    <xf numFmtId="0" fontId="45" fillId="44" borderId="1" applyNumberFormat="0" applyAlignment="0" applyProtection="0"/>
    <xf numFmtId="0" fontId="4" fillId="13" borderId="2" applyNumberFormat="0" applyAlignment="0" applyProtection="0"/>
    <xf numFmtId="0" fontId="46" fillId="45" borderId="3" applyNumberFormat="0" applyAlignment="0" applyProtection="0"/>
    <xf numFmtId="0" fontId="5" fillId="46" borderId="4" applyNumberFormat="0" applyAlignment="0" applyProtection="0"/>
    <xf numFmtId="0" fontId="47" fillId="45" borderId="1" applyNumberFormat="0" applyAlignment="0" applyProtection="0"/>
    <xf numFmtId="0" fontId="6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7" fillId="0" borderId="6" applyNumberFormat="0" applyFill="0" applyAlignment="0" applyProtection="0"/>
    <xf numFmtId="0" fontId="49" fillId="0" borderId="7" applyNumberFormat="0" applyFill="0" applyAlignment="0" applyProtection="0"/>
    <xf numFmtId="0" fontId="8" fillId="0" borderId="8" applyNumberFormat="0" applyFill="0" applyAlignment="0" applyProtection="0"/>
    <xf numFmtId="0" fontId="50" fillId="0" borderId="9" applyNumberFormat="0" applyFill="0" applyAlignment="0" applyProtection="0"/>
    <xf numFmtId="0" fontId="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0" fillId="0" borderId="12" applyNumberFormat="0" applyFill="0" applyAlignment="0" applyProtection="0"/>
    <xf numFmtId="0" fontId="52" fillId="47" borderId="13" applyNumberFormat="0" applyAlignment="0" applyProtection="0"/>
    <xf numFmtId="0" fontId="11" fillId="48" borderId="14" applyNumberFormat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15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7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54" borderId="0" applyNumberFormat="0" applyBorder="0" applyAlignment="0" applyProtection="0"/>
    <xf numFmtId="0" fontId="20" fillId="7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4" fontId="21" fillId="0" borderId="0" xfId="93" applyFont="1">
      <alignment vertical="center"/>
      <protection/>
    </xf>
    <xf numFmtId="0" fontId="2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 vertical="center"/>
    </xf>
    <xf numFmtId="164" fontId="27" fillId="0" borderId="0" xfId="93" applyNumberFormat="1" applyFont="1">
      <alignment vertical="center"/>
      <protection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64" fontId="23" fillId="0" borderId="19" xfId="0" applyNumberFormat="1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164" fontId="61" fillId="0" borderId="0" xfId="0" applyNumberFormat="1" applyFont="1" applyAlignment="1">
      <alignment/>
    </xf>
    <xf numFmtId="164" fontId="27" fillId="0" borderId="0" xfId="0" applyNumberFormat="1" applyFont="1" applyFill="1" applyBorder="1" applyAlignment="1">
      <alignment vertical="center"/>
    </xf>
    <xf numFmtId="4" fontId="27" fillId="0" borderId="0" xfId="93" applyFont="1">
      <alignment vertical="center"/>
      <protection/>
    </xf>
    <xf numFmtId="164" fontId="35" fillId="0" borderId="0" xfId="0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/>
    </xf>
    <xf numFmtId="0" fontId="37" fillId="0" borderId="0" xfId="69" applyNumberFormat="1" applyFont="1" applyFill="1" applyAlignment="1" applyProtection="1">
      <alignment/>
      <protection/>
    </xf>
    <xf numFmtId="164" fontId="30" fillId="0" borderId="20" xfId="0" applyNumberFormat="1" applyFont="1" applyFill="1" applyBorder="1" applyAlignment="1">
      <alignment vertical="center"/>
    </xf>
    <xf numFmtId="164" fontId="30" fillId="0" borderId="21" xfId="0" applyNumberFormat="1" applyFont="1" applyFill="1" applyBorder="1" applyAlignment="1">
      <alignment vertical="center"/>
    </xf>
    <xf numFmtId="164" fontId="30" fillId="0" borderId="22" xfId="0" applyNumberFormat="1" applyFont="1" applyFill="1" applyBorder="1" applyAlignment="1">
      <alignment vertical="center"/>
    </xf>
    <xf numFmtId="164" fontId="27" fillId="0" borderId="23" xfId="0" applyNumberFormat="1" applyFont="1" applyFill="1" applyBorder="1" applyAlignment="1">
      <alignment vertical="center"/>
    </xf>
    <xf numFmtId="164" fontId="27" fillId="0" borderId="24" xfId="0" applyNumberFormat="1" applyFont="1" applyFill="1" applyBorder="1" applyAlignment="1">
      <alignment vertical="center"/>
    </xf>
    <xf numFmtId="164" fontId="27" fillId="0" borderId="25" xfId="0" applyNumberFormat="1" applyFont="1" applyFill="1" applyBorder="1" applyAlignment="1">
      <alignment vertical="center"/>
    </xf>
    <xf numFmtId="164" fontId="30" fillId="0" borderId="23" xfId="0" applyNumberFormat="1" applyFont="1" applyFill="1" applyBorder="1" applyAlignment="1">
      <alignment vertical="center"/>
    </xf>
    <xf numFmtId="164" fontId="30" fillId="0" borderId="24" xfId="0" applyNumberFormat="1" applyFont="1" applyFill="1" applyBorder="1" applyAlignment="1">
      <alignment vertical="center"/>
    </xf>
    <xf numFmtId="164" fontId="30" fillId="0" borderId="25" xfId="0" applyNumberFormat="1" applyFont="1" applyFill="1" applyBorder="1" applyAlignment="1">
      <alignment vertical="center"/>
    </xf>
    <xf numFmtId="164" fontId="30" fillId="0" borderId="24" xfId="0" applyNumberFormat="1" applyFont="1" applyFill="1" applyBorder="1" applyAlignment="1">
      <alignment horizontal="right" vertical="center"/>
    </xf>
    <xf numFmtId="164" fontId="30" fillId="0" borderId="25" xfId="0" applyNumberFormat="1" applyFont="1" applyFill="1" applyBorder="1" applyAlignment="1">
      <alignment horizontal="right" vertical="center"/>
    </xf>
    <xf numFmtId="164" fontId="27" fillId="0" borderId="24" xfId="0" applyNumberFormat="1" applyFont="1" applyFill="1" applyBorder="1" applyAlignment="1">
      <alignment horizontal="right" vertical="center"/>
    </xf>
    <xf numFmtId="164" fontId="27" fillId="0" borderId="25" xfId="0" applyNumberFormat="1" applyFont="1" applyFill="1" applyBorder="1" applyAlignment="1">
      <alignment horizontal="right" vertical="center"/>
    </xf>
    <xf numFmtId="164" fontId="62" fillId="0" borderId="24" xfId="0" applyNumberFormat="1" applyFont="1" applyFill="1" applyBorder="1" applyAlignment="1">
      <alignment horizontal="right" vertical="center"/>
    </xf>
    <xf numFmtId="164" fontId="62" fillId="0" borderId="25" xfId="0" applyNumberFormat="1" applyFont="1" applyFill="1" applyBorder="1" applyAlignment="1">
      <alignment horizontal="right" vertical="center"/>
    </xf>
    <xf numFmtId="164" fontId="62" fillId="0" borderId="26" xfId="0" applyNumberFormat="1" applyFont="1" applyFill="1" applyBorder="1" applyAlignment="1">
      <alignment vertical="center"/>
    </xf>
    <xf numFmtId="164" fontId="62" fillId="0" borderId="27" xfId="0" applyNumberFormat="1" applyFont="1" applyFill="1" applyBorder="1" applyAlignment="1">
      <alignment horizontal="right" vertical="center"/>
    </xf>
    <xf numFmtId="164" fontId="62" fillId="0" borderId="28" xfId="0" applyNumberFormat="1" applyFont="1" applyFill="1" applyBorder="1" applyAlignment="1">
      <alignment horizontal="right" vertical="center"/>
    </xf>
    <xf numFmtId="164" fontId="27" fillId="0" borderId="29" xfId="0" applyNumberFormat="1" applyFont="1" applyFill="1" applyBorder="1" applyAlignment="1">
      <alignment vertical="center"/>
    </xf>
    <xf numFmtId="164" fontId="30" fillId="0" borderId="29" xfId="0" applyNumberFormat="1" applyFont="1" applyFill="1" applyBorder="1" applyAlignment="1">
      <alignment vertical="center"/>
    </xf>
    <xf numFmtId="164" fontId="30" fillId="0" borderId="29" xfId="0" applyNumberFormat="1" applyFont="1" applyFill="1" applyBorder="1" applyAlignment="1">
      <alignment horizontal="right" vertical="center"/>
    </xf>
    <xf numFmtId="164" fontId="27" fillId="0" borderId="29" xfId="0" applyNumberFormat="1" applyFont="1" applyFill="1" applyBorder="1" applyAlignment="1">
      <alignment horizontal="right" vertical="center"/>
    </xf>
    <xf numFmtId="164" fontId="62" fillId="0" borderId="30" xfId="0" applyNumberFormat="1" applyFont="1" applyFill="1" applyBorder="1" applyAlignment="1">
      <alignment vertical="center"/>
    </xf>
    <xf numFmtId="164" fontId="62" fillId="0" borderId="31" xfId="0" applyNumberFormat="1" applyFont="1" applyFill="1" applyBorder="1" applyAlignment="1">
      <alignment vertical="center"/>
    </xf>
    <xf numFmtId="164" fontId="62" fillId="0" borderId="31" xfId="0" applyNumberFormat="1" applyFont="1" applyFill="1" applyBorder="1" applyAlignment="1">
      <alignment horizontal="right" vertical="center"/>
    </xf>
    <xf numFmtId="164" fontId="23" fillId="55" borderId="32" xfId="0" applyNumberFormat="1" applyFont="1" applyFill="1" applyBorder="1" applyAlignment="1">
      <alignment vertical="center"/>
    </xf>
    <xf numFmtId="164" fontId="23" fillId="55" borderId="33" xfId="0" applyNumberFormat="1" applyFont="1" applyFill="1" applyBorder="1" applyAlignment="1">
      <alignment vertical="center"/>
    </xf>
    <xf numFmtId="164" fontId="23" fillId="55" borderId="34" xfId="0" applyNumberFormat="1" applyFont="1" applyFill="1" applyBorder="1" applyAlignment="1">
      <alignment vertical="center"/>
    </xf>
    <xf numFmtId="164" fontId="27" fillId="0" borderId="35" xfId="0" applyNumberFormat="1" applyFont="1" applyFill="1" applyBorder="1" applyAlignment="1">
      <alignment horizontal="right" vertical="center"/>
    </xf>
    <xf numFmtId="164" fontId="27" fillId="0" borderId="35" xfId="0" applyNumberFormat="1" applyFont="1" applyFill="1" applyBorder="1" applyAlignment="1">
      <alignment vertical="center"/>
    </xf>
    <xf numFmtId="164" fontId="30" fillId="0" borderId="35" xfId="0" applyNumberFormat="1" applyFont="1" applyFill="1" applyBorder="1" applyAlignment="1">
      <alignment horizontal="right" vertical="center"/>
    </xf>
    <xf numFmtId="164" fontId="62" fillId="0" borderId="36" xfId="0" applyNumberFormat="1" applyFont="1" applyFill="1" applyBorder="1" applyAlignment="1">
      <alignment horizontal="right" vertical="center"/>
    </xf>
    <xf numFmtId="0" fontId="23" fillId="55" borderId="37" xfId="0" applyFont="1" applyFill="1" applyBorder="1" applyAlignment="1">
      <alignment vertical="center" wrapText="1"/>
    </xf>
    <xf numFmtId="0" fontId="30" fillId="0" borderId="38" xfId="0" applyFont="1" applyFill="1" applyBorder="1" applyAlignment="1">
      <alignment vertical="center" wrapText="1"/>
    </xf>
    <xf numFmtId="0" fontId="31" fillId="0" borderId="38" xfId="0" applyFont="1" applyFill="1" applyBorder="1" applyAlignment="1">
      <alignment vertical="center" wrapText="1"/>
    </xf>
    <xf numFmtId="0" fontId="63" fillId="0" borderId="39" xfId="0" applyFont="1" applyFill="1" applyBorder="1" applyAlignment="1">
      <alignment vertical="center" wrapText="1"/>
    </xf>
    <xf numFmtId="164" fontId="62" fillId="0" borderId="23" xfId="0" applyNumberFormat="1" applyFont="1" applyFill="1" applyBorder="1" applyAlignment="1">
      <alignment vertical="center"/>
    </xf>
    <xf numFmtId="164" fontId="62" fillId="0" borderId="24" xfId="0" applyNumberFormat="1" applyFont="1" applyFill="1" applyBorder="1" applyAlignment="1">
      <alignment vertical="center"/>
    </xf>
    <xf numFmtId="0" fontId="63" fillId="0" borderId="38" xfId="0" applyFont="1" applyFill="1" applyBorder="1" applyAlignment="1">
      <alignment vertical="center" wrapText="1"/>
    </xf>
    <xf numFmtId="0" fontId="63" fillId="0" borderId="40" xfId="0" applyFont="1" applyFill="1" applyBorder="1" applyAlignment="1">
      <alignment vertical="center" wrapText="1"/>
    </xf>
    <xf numFmtId="164" fontId="62" fillId="0" borderId="27" xfId="0" applyNumberFormat="1" applyFont="1" applyFill="1" applyBorder="1" applyAlignment="1">
      <alignment vertical="center"/>
    </xf>
    <xf numFmtId="0" fontId="23" fillId="22" borderId="37" xfId="0" applyFont="1" applyFill="1" applyBorder="1" applyAlignment="1">
      <alignment vertical="center" wrapText="1"/>
    </xf>
    <xf numFmtId="0" fontId="23" fillId="55" borderId="19" xfId="0" applyFont="1" applyFill="1" applyBorder="1" applyAlignment="1">
      <alignment vertical="center" wrapText="1"/>
    </xf>
    <xf numFmtId="0" fontId="63" fillId="0" borderId="41" xfId="0" applyFont="1" applyFill="1" applyBorder="1" applyAlignment="1">
      <alignment vertical="center" wrapText="1"/>
    </xf>
    <xf numFmtId="0" fontId="30" fillId="0" borderId="42" xfId="0" applyFont="1" applyFill="1" applyBorder="1" applyAlignment="1">
      <alignment vertical="center" wrapText="1"/>
    </xf>
    <xf numFmtId="0" fontId="31" fillId="0" borderId="42" xfId="0" applyFont="1" applyFill="1" applyBorder="1" applyAlignment="1">
      <alignment vertical="center" wrapText="1"/>
    </xf>
    <xf numFmtId="0" fontId="63" fillId="0" borderId="43" xfId="0" applyFont="1" applyFill="1" applyBorder="1" applyAlignment="1">
      <alignment vertical="center" wrapText="1"/>
    </xf>
    <xf numFmtId="0" fontId="30" fillId="0" borderId="44" xfId="0" applyFont="1" applyFill="1" applyBorder="1" applyAlignment="1">
      <alignment vertical="center" wrapText="1"/>
    </xf>
    <xf numFmtId="0" fontId="30" fillId="0" borderId="45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164" fontId="30" fillId="0" borderId="0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horizontal="right" vertical="center"/>
    </xf>
    <xf numFmtId="165" fontId="27" fillId="0" borderId="0" xfId="93" applyNumberFormat="1" applyFont="1">
      <alignment vertical="center"/>
      <protection/>
    </xf>
    <xf numFmtId="165" fontId="27" fillId="0" borderId="0" xfId="0" applyNumberFormat="1" applyFont="1" applyAlignment="1">
      <alignment vertical="center"/>
    </xf>
    <xf numFmtId="165" fontId="62" fillId="0" borderId="0" xfId="93" applyNumberFormat="1" applyFont="1">
      <alignment vertical="center"/>
      <protection/>
    </xf>
    <xf numFmtId="165" fontId="64" fillId="0" borderId="0" xfId="0" applyNumberFormat="1" applyFont="1" applyAlignment="1">
      <alignment vertical="center"/>
    </xf>
    <xf numFmtId="164" fontId="23" fillId="0" borderId="24" xfId="0" applyNumberFormat="1" applyFont="1" applyFill="1" applyBorder="1" applyAlignment="1">
      <alignment vertical="center"/>
    </xf>
    <xf numFmtId="164" fontId="23" fillId="0" borderId="25" xfId="0" applyNumberFormat="1" applyFont="1" applyFill="1" applyBorder="1" applyAlignment="1">
      <alignment vertical="center"/>
    </xf>
    <xf numFmtId="164" fontId="23" fillId="0" borderId="23" xfId="0" applyNumberFormat="1" applyFont="1" applyFill="1" applyBorder="1" applyAlignment="1">
      <alignment vertical="center"/>
    </xf>
    <xf numFmtId="164" fontId="62" fillId="0" borderId="25" xfId="0" applyNumberFormat="1" applyFont="1" applyFill="1" applyBorder="1" applyAlignment="1">
      <alignment vertical="center"/>
    </xf>
    <xf numFmtId="164" fontId="23" fillId="22" borderId="32" xfId="0" applyNumberFormat="1" applyFont="1" applyFill="1" applyBorder="1" applyAlignment="1">
      <alignment/>
    </xf>
    <xf numFmtId="164" fontId="23" fillId="22" borderId="33" xfId="0" applyNumberFormat="1" applyFont="1" applyFill="1" applyBorder="1" applyAlignment="1">
      <alignment/>
    </xf>
    <xf numFmtId="164" fontId="23" fillId="22" borderId="34" xfId="0" applyNumberFormat="1" applyFont="1" applyFill="1" applyBorder="1" applyAlignment="1">
      <alignment/>
    </xf>
    <xf numFmtId="164" fontId="30" fillId="56" borderId="20" xfId="0" applyNumberFormat="1" applyFont="1" applyFill="1" applyBorder="1" applyAlignment="1">
      <alignment/>
    </xf>
    <xf numFmtId="164" fontId="27" fillId="56" borderId="46" xfId="0" applyNumberFormat="1" applyFont="1" applyFill="1" applyBorder="1" applyAlignment="1">
      <alignment/>
    </xf>
    <xf numFmtId="164" fontId="27" fillId="56" borderId="29" xfId="0" applyNumberFormat="1" applyFont="1" applyFill="1" applyBorder="1" applyAlignment="1">
      <alignment/>
    </xf>
    <xf numFmtId="164" fontId="27" fillId="56" borderId="35" xfId="0" applyNumberFormat="1" applyFont="1" applyFill="1" applyBorder="1" applyAlignment="1">
      <alignment/>
    </xf>
    <xf numFmtId="164" fontId="30" fillId="56" borderId="46" xfId="0" applyNumberFormat="1" applyFont="1" applyFill="1" applyBorder="1" applyAlignment="1">
      <alignment/>
    </xf>
    <xf numFmtId="164" fontId="30" fillId="56" borderId="29" xfId="0" applyNumberFormat="1" applyFont="1" applyFill="1" applyBorder="1" applyAlignment="1">
      <alignment/>
    </xf>
    <xf numFmtId="164" fontId="30" fillId="56" borderId="29" xfId="0" applyNumberFormat="1" applyFont="1" applyFill="1" applyBorder="1" applyAlignment="1">
      <alignment horizontal="right"/>
    </xf>
    <xf numFmtId="164" fontId="30" fillId="0" borderId="24" xfId="0" applyNumberFormat="1" applyFont="1" applyFill="1" applyBorder="1" applyAlignment="1">
      <alignment horizontal="right"/>
    </xf>
    <xf numFmtId="164" fontId="30" fillId="56" borderId="25" xfId="0" applyNumberFormat="1" applyFont="1" applyFill="1" applyBorder="1" applyAlignment="1">
      <alignment horizontal="right"/>
    </xf>
    <xf numFmtId="164" fontId="30" fillId="56" borderId="35" xfId="0" applyNumberFormat="1" applyFont="1" applyFill="1" applyBorder="1" applyAlignment="1">
      <alignment/>
    </xf>
    <xf numFmtId="164" fontId="27" fillId="56" borderId="29" xfId="0" applyNumberFormat="1" applyFont="1" applyFill="1" applyBorder="1" applyAlignment="1">
      <alignment horizontal="right"/>
    </xf>
    <xf numFmtId="164" fontId="27" fillId="56" borderId="25" xfId="0" applyNumberFormat="1" applyFont="1" applyFill="1" applyBorder="1" applyAlignment="1">
      <alignment horizontal="right"/>
    </xf>
    <xf numFmtId="164" fontId="62" fillId="56" borderId="23" xfId="0" applyNumberFormat="1" applyFont="1" applyFill="1" applyBorder="1" applyAlignment="1">
      <alignment/>
    </xf>
    <xf numFmtId="164" fontId="62" fillId="56" borderId="29" xfId="0" applyNumberFormat="1" applyFont="1" applyFill="1" applyBorder="1" applyAlignment="1">
      <alignment/>
    </xf>
    <xf numFmtId="164" fontId="62" fillId="56" borderId="24" xfId="0" applyNumberFormat="1" applyFont="1" applyFill="1" applyBorder="1" applyAlignment="1">
      <alignment horizontal="right"/>
    </xf>
    <xf numFmtId="164" fontId="62" fillId="56" borderId="25" xfId="0" applyNumberFormat="1" applyFont="1" applyFill="1" applyBorder="1" applyAlignment="1">
      <alignment horizontal="right"/>
    </xf>
    <xf numFmtId="164" fontId="30" fillId="56" borderId="35" xfId="0" applyNumberFormat="1" applyFont="1" applyFill="1" applyBorder="1" applyAlignment="1">
      <alignment horizontal="right"/>
    </xf>
    <xf numFmtId="164" fontId="27" fillId="56" borderId="35" xfId="0" applyNumberFormat="1" applyFont="1" applyFill="1" applyBorder="1" applyAlignment="1">
      <alignment horizontal="right"/>
    </xf>
    <xf numFmtId="164" fontId="62" fillId="56" borderId="30" xfId="0" applyNumberFormat="1" applyFont="1" applyFill="1" applyBorder="1" applyAlignment="1">
      <alignment/>
    </xf>
    <xf numFmtId="164" fontId="62" fillId="56" borderId="31" xfId="0" applyNumberFormat="1" applyFont="1" applyFill="1" applyBorder="1" applyAlignment="1">
      <alignment/>
    </xf>
    <xf numFmtId="164" fontId="62" fillId="56" borderId="31" xfId="0" applyNumberFormat="1" applyFont="1" applyFill="1" applyBorder="1" applyAlignment="1">
      <alignment horizontal="right"/>
    </xf>
    <xf numFmtId="164" fontId="62" fillId="56" borderId="36" xfId="0" applyNumberFormat="1" applyFont="1" applyFill="1" applyBorder="1" applyAlignment="1">
      <alignment horizontal="right"/>
    </xf>
    <xf numFmtId="164" fontId="23" fillId="55" borderId="32" xfId="0" applyNumberFormat="1" applyFont="1" applyFill="1" applyBorder="1" applyAlignment="1">
      <alignment/>
    </xf>
    <xf numFmtId="164" fontId="23" fillId="55" borderId="33" xfId="0" applyNumberFormat="1" applyFont="1" applyFill="1" applyBorder="1" applyAlignment="1">
      <alignment/>
    </xf>
    <xf numFmtId="164" fontId="23" fillId="55" borderId="34" xfId="0" applyNumberFormat="1" applyFont="1" applyFill="1" applyBorder="1" applyAlignment="1">
      <alignment/>
    </xf>
    <xf numFmtId="164" fontId="30" fillId="0" borderId="46" xfId="0" applyNumberFormat="1" applyFont="1" applyFill="1" applyBorder="1" applyAlignment="1">
      <alignment/>
    </xf>
    <xf numFmtId="164" fontId="27" fillId="0" borderId="46" xfId="0" applyNumberFormat="1" applyFont="1" applyFill="1" applyBorder="1" applyAlignment="1">
      <alignment/>
    </xf>
    <xf numFmtId="164" fontId="27" fillId="0" borderId="29" xfId="0" applyNumberFormat="1" applyFont="1" applyFill="1" applyBorder="1" applyAlignment="1">
      <alignment/>
    </xf>
    <xf numFmtId="164" fontId="27" fillId="0" borderId="29" xfId="0" applyNumberFormat="1" applyFont="1" applyFill="1" applyBorder="1" applyAlignment="1">
      <alignment horizontal="right"/>
    </xf>
    <xf numFmtId="164" fontId="27" fillId="0" borderId="35" xfId="0" applyNumberFormat="1" applyFont="1" applyFill="1" applyBorder="1" applyAlignment="1">
      <alignment horizontal="right"/>
    </xf>
    <xf numFmtId="164" fontId="27" fillId="0" borderId="35" xfId="0" applyNumberFormat="1" applyFont="1" applyFill="1" applyBorder="1" applyAlignment="1">
      <alignment/>
    </xf>
    <xf numFmtId="164" fontId="30" fillId="0" borderId="29" xfId="0" applyNumberFormat="1" applyFont="1" applyFill="1" applyBorder="1" applyAlignment="1">
      <alignment/>
    </xf>
    <xf numFmtId="164" fontId="30" fillId="0" borderId="29" xfId="0" applyNumberFormat="1" applyFont="1" applyFill="1" applyBorder="1" applyAlignment="1">
      <alignment horizontal="right"/>
    </xf>
    <xf numFmtId="164" fontId="30" fillId="0" borderId="25" xfId="0" applyNumberFormat="1" applyFont="1" applyFill="1" applyBorder="1" applyAlignment="1">
      <alignment horizontal="right"/>
    </xf>
    <xf numFmtId="164" fontId="30" fillId="0" borderId="35" xfId="0" applyNumberFormat="1" applyFont="1" applyFill="1" applyBorder="1" applyAlignment="1">
      <alignment horizontal="right"/>
    </xf>
    <xf numFmtId="164" fontId="62" fillId="0" borderId="30" xfId="0" applyNumberFormat="1" applyFont="1" applyFill="1" applyBorder="1" applyAlignment="1">
      <alignment/>
    </xf>
    <xf numFmtId="164" fontId="30" fillId="0" borderId="20" xfId="0" applyNumberFormat="1" applyFont="1" applyFill="1" applyBorder="1" applyAlignment="1">
      <alignment/>
    </xf>
    <xf numFmtId="164" fontId="23" fillId="0" borderId="29" xfId="0" applyNumberFormat="1" applyFont="1" applyFill="1" applyBorder="1" applyAlignment="1">
      <alignment vertical="center"/>
    </xf>
    <xf numFmtId="164" fontId="23" fillId="0" borderId="35" xfId="0" applyNumberFormat="1" applyFont="1" applyFill="1" applyBorder="1" applyAlignment="1">
      <alignment vertical="center"/>
    </xf>
    <xf numFmtId="164" fontId="30" fillId="0" borderId="23" xfId="0" applyNumberFormat="1" applyFont="1" applyFill="1" applyBorder="1" applyAlignment="1">
      <alignment/>
    </xf>
    <xf numFmtId="164" fontId="30" fillId="0" borderId="47" xfId="0" applyNumberFormat="1" applyFont="1" applyFill="1" applyBorder="1" applyAlignment="1">
      <alignment vertical="center"/>
    </xf>
    <xf numFmtId="164" fontId="62" fillId="0" borderId="28" xfId="0" applyNumberFormat="1" applyFont="1" applyFill="1" applyBorder="1" applyAlignment="1">
      <alignment vertical="center"/>
    </xf>
    <xf numFmtId="164" fontId="30" fillId="0" borderId="48" xfId="0" applyNumberFormat="1" applyFont="1" applyFill="1" applyBorder="1" applyAlignment="1">
      <alignment/>
    </xf>
    <xf numFmtId="164" fontId="23" fillId="0" borderId="33" xfId="0" applyNumberFormat="1" applyFont="1" applyFill="1" applyBorder="1" applyAlignment="1">
      <alignment vertical="center"/>
    </xf>
    <xf numFmtId="164" fontId="23" fillId="0" borderId="33" xfId="0" applyNumberFormat="1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vertical="center" wrapText="1"/>
    </xf>
    <xf numFmtId="164" fontId="23" fillId="0" borderId="32" xfId="0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 wrapText="1"/>
    </xf>
    <xf numFmtId="164" fontId="27" fillId="0" borderId="46" xfId="0" applyNumberFormat="1" applyFont="1" applyFill="1" applyBorder="1" applyAlignment="1">
      <alignment vertical="center"/>
    </xf>
    <xf numFmtId="0" fontId="30" fillId="0" borderId="39" xfId="0" applyFont="1" applyFill="1" applyBorder="1" applyAlignment="1">
      <alignment vertical="center" wrapText="1"/>
    </xf>
    <xf numFmtId="164" fontId="23" fillId="0" borderId="24" xfId="0" applyNumberFormat="1" applyFont="1" applyFill="1" applyBorder="1" applyAlignment="1">
      <alignment horizontal="right" vertical="center"/>
    </xf>
    <xf numFmtId="0" fontId="31" fillId="0" borderId="39" xfId="0" applyFont="1" applyFill="1" applyBorder="1" applyAlignment="1">
      <alignment vertical="center" wrapText="1"/>
    </xf>
    <xf numFmtId="164" fontId="65" fillId="0" borderId="0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164" fontId="37" fillId="0" borderId="0" xfId="0" applyNumberFormat="1" applyFont="1" applyAlignment="1">
      <alignment vertical="center"/>
    </xf>
    <xf numFmtId="164" fontId="37" fillId="0" borderId="0" xfId="93" applyNumberFormat="1" applyFont="1">
      <alignment vertical="center"/>
      <protection/>
    </xf>
    <xf numFmtId="165" fontId="37" fillId="0" borderId="0" xfId="93" applyNumberFormat="1" applyFont="1">
      <alignment vertical="center"/>
      <protection/>
    </xf>
    <xf numFmtId="4" fontId="39" fillId="0" borderId="0" xfId="93" applyFont="1">
      <alignment vertical="center"/>
      <protection/>
    </xf>
    <xf numFmtId="0" fontId="29" fillId="0" borderId="49" xfId="0" applyFont="1" applyFill="1" applyBorder="1" applyAlignment="1">
      <alignment/>
    </xf>
    <xf numFmtId="164" fontId="23" fillId="0" borderId="34" xfId="0" applyNumberFormat="1" applyFont="1" applyFill="1" applyBorder="1" applyAlignment="1">
      <alignment horizontal="right" vertical="center"/>
    </xf>
    <xf numFmtId="164" fontId="23" fillId="0" borderId="25" xfId="0" applyNumberFormat="1" applyFont="1" applyFill="1" applyBorder="1" applyAlignment="1">
      <alignment horizontal="right" vertical="center"/>
    </xf>
    <xf numFmtId="0" fontId="63" fillId="0" borderId="50" xfId="0" applyFont="1" applyFill="1" applyBorder="1" applyAlignment="1">
      <alignment vertical="center" wrapText="1"/>
    </xf>
    <xf numFmtId="4" fontId="66" fillId="0" borderId="0" xfId="93" applyFont="1">
      <alignment vertical="center"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64" fontId="30" fillId="0" borderId="21" xfId="0" applyNumberFormat="1" applyFont="1" applyFill="1" applyBorder="1" applyAlignment="1">
      <alignment horizontal="right" vertical="center"/>
    </xf>
    <xf numFmtId="164" fontId="30" fillId="0" borderId="22" xfId="0" applyNumberFormat="1" applyFont="1" applyFill="1" applyBorder="1" applyAlignment="1">
      <alignment horizontal="right" vertical="center"/>
    </xf>
    <xf numFmtId="164" fontId="30" fillId="0" borderId="35" xfId="0" applyNumberFormat="1" applyFont="1" applyFill="1" applyBorder="1" applyAlignment="1">
      <alignment vertical="center"/>
    </xf>
    <xf numFmtId="164" fontId="62" fillId="0" borderId="29" xfId="0" applyNumberFormat="1" applyFont="1" applyFill="1" applyBorder="1" applyAlignment="1">
      <alignment vertical="center"/>
    </xf>
    <xf numFmtId="164" fontId="61" fillId="0" borderId="0" xfId="0" applyNumberFormat="1" applyFont="1" applyFill="1" applyBorder="1" applyAlignment="1">
      <alignment vertical="center"/>
    </xf>
    <xf numFmtId="164" fontId="66" fillId="0" borderId="0" xfId="93" applyNumberFormat="1" applyFont="1">
      <alignment vertical="center"/>
      <protection/>
    </xf>
    <xf numFmtId="164" fontId="21" fillId="0" borderId="0" xfId="93" applyNumberFormat="1" applyFont="1">
      <alignment vertical="center"/>
      <protection/>
    </xf>
    <xf numFmtId="164" fontId="30" fillId="56" borderId="24" xfId="0" applyNumberFormat="1" applyFont="1" applyFill="1" applyBorder="1" applyAlignment="1">
      <alignment vertical="center"/>
    </xf>
    <xf numFmtId="164" fontId="30" fillId="56" borderId="24" xfId="0" applyNumberFormat="1" applyFont="1" applyFill="1" applyBorder="1" applyAlignment="1">
      <alignment horizontal="right" vertical="center"/>
    </xf>
    <xf numFmtId="164" fontId="30" fillId="56" borderId="25" xfId="0" applyNumberFormat="1" applyFont="1" applyFill="1" applyBorder="1" applyAlignment="1">
      <alignment horizontal="right" vertical="center"/>
    </xf>
    <xf numFmtId="164" fontId="27" fillId="56" borderId="24" xfId="0" applyNumberFormat="1" applyFont="1" applyFill="1" applyBorder="1" applyAlignment="1">
      <alignment horizontal="right" vertical="center"/>
    </xf>
    <xf numFmtId="164" fontId="27" fillId="56" borderId="25" xfId="0" applyNumberFormat="1" applyFont="1" applyFill="1" applyBorder="1" applyAlignment="1">
      <alignment horizontal="right" vertical="center"/>
    </xf>
    <xf numFmtId="164" fontId="62" fillId="56" borderId="27" xfId="0" applyNumberFormat="1" applyFont="1" applyFill="1" applyBorder="1" applyAlignment="1">
      <alignment horizontal="right" vertical="center"/>
    </xf>
    <xf numFmtId="164" fontId="62" fillId="56" borderId="28" xfId="0" applyNumberFormat="1" applyFont="1" applyFill="1" applyBorder="1" applyAlignment="1">
      <alignment horizontal="right" vertical="center"/>
    </xf>
    <xf numFmtId="165" fontId="27" fillId="0" borderId="0" xfId="93" applyNumberFormat="1" applyFont="1" applyBorder="1">
      <alignment vertical="center"/>
      <protection/>
    </xf>
    <xf numFmtId="4" fontId="21" fillId="0" borderId="0" xfId="93" applyFont="1" applyBorder="1">
      <alignment vertical="center"/>
      <protection/>
    </xf>
    <xf numFmtId="164" fontId="30" fillId="56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 vertical="center"/>
    </xf>
    <xf numFmtId="164" fontId="27" fillId="56" borderId="0" xfId="0" applyNumberFormat="1" applyFont="1" applyFill="1" applyBorder="1" applyAlignment="1">
      <alignment/>
    </xf>
    <xf numFmtId="164" fontId="62" fillId="56" borderId="0" xfId="0" applyNumberFormat="1" applyFont="1" applyFill="1" applyBorder="1" applyAlignment="1">
      <alignment/>
    </xf>
    <xf numFmtId="164" fontId="62" fillId="0" borderId="0" xfId="0" applyNumberFormat="1" applyFont="1" applyFill="1" applyBorder="1" applyAlignment="1">
      <alignment vertical="center"/>
    </xf>
    <xf numFmtId="0" fontId="24" fillId="0" borderId="51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164" fontId="64" fillId="0" borderId="37" xfId="0" applyNumberFormat="1" applyFont="1" applyFill="1" applyBorder="1" applyAlignment="1">
      <alignment horizontal="center"/>
    </xf>
    <xf numFmtId="164" fontId="64" fillId="0" borderId="52" xfId="0" applyNumberFormat="1" applyFont="1" applyFill="1" applyBorder="1" applyAlignment="1">
      <alignment horizontal="center"/>
    </xf>
    <xf numFmtId="164" fontId="64" fillId="0" borderId="53" xfId="0" applyNumberFormat="1" applyFont="1" applyFill="1" applyBorder="1" applyAlignment="1">
      <alignment horizontal="center"/>
    </xf>
    <xf numFmtId="164" fontId="23" fillId="0" borderId="49" xfId="0" applyNumberFormat="1" applyFont="1" applyFill="1" applyBorder="1" applyAlignment="1">
      <alignment horizontal="center" vertical="center"/>
    </xf>
    <xf numFmtId="164" fontId="23" fillId="0" borderId="54" xfId="0" applyNumberFormat="1" applyFont="1" applyFill="1" applyBorder="1" applyAlignment="1">
      <alignment horizontal="center" vertical="center"/>
    </xf>
    <xf numFmtId="164" fontId="23" fillId="0" borderId="55" xfId="0" applyNumberFormat="1" applyFont="1" applyFill="1" applyBorder="1" applyAlignment="1">
      <alignment horizontal="center" vertical="center"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Процентный 2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9"/>
  <sheetViews>
    <sheetView zoomScale="86" zoomScaleNormal="86" zoomScalePageLayoutView="0" workbookViewId="0" topLeftCell="A1">
      <selection activeCell="M32" sqref="M32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16384" width="9.140625" style="1" customWidth="1"/>
  </cols>
  <sheetData>
    <row r="1" spans="1:8" s="12" customFormat="1" ht="15.75">
      <c r="A1" s="9" t="s">
        <v>29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37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7"/>
      <c r="B4" s="167" t="s">
        <v>40</v>
      </c>
      <c r="C4" s="168"/>
      <c r="D4" s="168"/>
      <c r="E4" s="168"/>
      <c r="F4" s="169"/>
      <c r="G4" s="69"/>
      <c r="H4" s="69"/>
    </row>
    <row r="5" spans="1:8" s="2" customFormat="1" ht="15.75" customHeight="1" thickBot="1">
      <c r="A5" s="165" t="s">
        <v>8</v>
      </c>
      <c r="B5" s="170" t="s">
        <v>9</v>
      </c>
      <c r="C5" s="171"/>
      <c r="D5" s="171"/>
      <c r="E5" s="171"/>
      <c r="F5" s="172"/>
      <c r="G5" s="69"/>
      <c r="H5" s="69"/>
    </row>
    <row r="6" spans="1:8" s="2" customFormat="1" ht="15.75" customHeight="1" thickBot="1">
      <c r="A6" s="166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31</v>
      </c>
      <c r="B7" s="41">
        <f aca="true" t="shared" si="0" ref="B7:F19">B31+B47+B60+B73+B86+B99+B112+B125+B138+B151+B164+B177+B190</f>
        <v>111.72899799999999</v>
      </c>
      <c r="C7" s="42">
        <f t="shared" si="0"/>
        <v>27.295039</v>
      </c>
      <c r="D7" s="42">
        <f t="shared" si="0"/>
        <v>1.284727</v>
      </c>
      <c r="E7" s="43">
        <f t="shared" si="0"/>
        <v>33.21192</v>
      </c>
      <c r="F7" s="43">
        <f>F8+F16+F20+F17</f>
        <v>49.937312000000006</v>
      </c>
    </row>
    <row r="8" spans="1:6" ht="13.5">
      <c r="A8" s="49" t="s">
        <v>10</v>
      </c>
      <c r="B8" s="16">
        <f>SUM(C8:F8)</f>
        <v>38.901022</v>
      </c>
      <c r="C8" s="17">
        <f>C9+C10+C11+C12+C13+C14+C15</f>
        <v>0.12624000000000002</v>
      </c>
      <c r="D8" s="17">
        <f>D9+D10+D11+D12+D13+D14+D15</f>
        <v>0.00135</v>
      </c>
      <c r="E8" s="17">
        <f>E9+E10+E11+E12+E13+E14+E15</f>
        <v>3.168089</v>
      </c>
      <c r="F8" s="18">
        <f>F9+F10+F11+F12+F13+F14+F15</f>
        <v>35.605343</v>
      </c>
    </row>
    <row r="9" spans="1:8" ht="12.75">
      <c r="A9" s="50" t="s">
        <v>4</v>
      </c>
      <c r="B9" s="19">
        <f>SUM(C9:F9)</f>
        <v>13.988358000000002</v>
      </c>
      <c r="C9" s="20">
        <f>C33+C49+C62+C75+C88+C101+C114+C127+C140+C153+C166+C179+C192</f>
        <v>0.009826999999999999</v>
      </c>
      <c r="D9" s="20">
        <f t="shared" si="0"/>
        <v>0</v>
      </c>
      <c r="E9" s="20">
        <f t="shared" si="0"/>
        <v>1.27992</v>
      </c>
      <c r="F9" s="21">
        <f t="shared" si="0"/>
        <v>12.698611000000001</v>
      </c>
      <c r="H9" s="70"/>
    </row>
    <row r="10" spans="1:6" ht="12.75">
      <c r="A10" s="50" t="s">
        <v>11</v>
      </c>
      <c r="B10" s="19">
        <f>SUM(C10:F10)</f>
        <v>1.246976</v>
      </c>
      <c r="C10" s="20">
        <f t="shared" si="0"/>
        <v>0</v>
      </c>
      <c r="D10" s="20">
        <f t="shared" si="0"/>
        <v>0</v>
      </c>
      <c r="E10" s="20">
        <f t="shared" si="0"/>
        <v>0.789876</v>
      </c>
      <c r="F10" s="21">
        <f t="shared" si="0"/>
        <v>0.45710000000000006</v>
      </c>
    </row>
    <row r="11" spans="1:6" ht="12.75">
      <c r="A11" s="50" t="s">
        <v>5</v>
      </c>
      <c r="B11" s="19">
        <f>SUM(C11:F11)</f>
        <v>23.065630000000002</v>
      </c>
      <c r="C11" s="20">
        <f t="shared" si="0"/>
        <v>0.016625</v>
      </c>
      <c r="D11" s="20">
        <f t="shared" si="0"/>
        <v>0.00135</v>
      </c>
      <c r="E11" s="20">
        <f t="shared" si="0"/>
        <v>0.715491</v>
      </c>
      <c r="F11" s="21">
        <f t="shared" si="0"/>
        <v>22.332164000000002</v>
      </c>
    </row>
    <row r="12" spans="1:8" ht="12.75">
      <c r="A12" s="50" t="s">
        <v>23</v>
      </c>
      <c r="B12" s="19">
        <f aca="true" t="shared" si="1" ref="B12:B22">SUM(C12:F12)</f>
        <v>0.012407</v>
      </c>
      <c r="C12" s="20">
        <f t="shared" si="0"/>
        <v>0</v>
      </c>
      <c r="D12" s="20">
        <f t="shared" si="0"/>
        <v>0</v>
      </c>
      <c r="E12" s="20">
        <f t="shared" si="0"/>
        <v>0.012407</v>
      </c>
      <c r="F12" s="21">
        <f t="shared" si="0"/>
        <v>0</v>
      </c>
      <c r="H12" s="70"/>
    </row>
    <row r="13" spans="1:6" ht="12.75">
      <c r="A13" s="50" t="s">
        <v>24</v>
      </c>
      <c r="B13" s="19">
        <f t="shared" si="1"/>
        <v>0.041858000000000006</v>
      </c>
      <c r="C13" s="20">
        <f t="shared" si="0"/>
        <v>0</v>
      </c>
      <c r="D13" s="20">
        <f t="shared" si="0"/>
        <v>0</v>
      </c>
      <c r="E13" s="20">
        <f t="shared" si="0"/>
        <v>0.017820000000000003</v>
      </c>
      <c r="F13" s="21">
        <f t="shared" si="0"/>
        <v>0.024038</v>
      </c>
    </row>
    <row r="14" spans="1:6" ht="12.75">
      <c r="A14" s="50" t="s">
        <v>25</v>
      </c>
      <c r="B14" s="19">
        <f t="shared" si="1"/>
        <v>0.513773</v>
      </c>
      <c r="C14" s="20">
        <f t="shared" si="0"/>
        <v>0.088983</v>
      </c>
      <c r="D14" s="20">
        <f t="shared" si="0"/>
        <v>0</v>
      </c>
      <c r="E14" s="20">
        <f t="shared" si="0"/>
        <v>0.336376</v>
      </c>
      <c r="F14" s="21">
        <f t="shared" si="0"/>
        <v>0.088414</v>
      </c>
    </row>
    <row r="15" spans="1:6" ht="12.75">
      <c r="A15" s="50" t="s">
        <v>26</v>
      </c>
      <c r="B15" s="19">
        <f t="shared" si="1"/>
        <v>0.03202</v>
      </c>
      <c r="C15" s="20">
        <f t="shared" si="0"/>
        <v>0.010805</v>
      </c>
      <c r="D15" s="20">
        <f t="shared" si="0"/>
        <v>0</v>
      </c>
      <c r="E15" s="20">
        <f t="shared" si="0"/>
        <v>0.016199</v>
      </c>
      <c r="F15" s="21">
        <f t="shared" si="0"/>
        <v>0.0050160000000000005</v>
      </c>
    </row>
    <row r="16" spans="1:6" ht="13.5">
      <c r="A16" s="49" t="s">
        <v>0</v>
      </c>
      <c r="B16" s="22">
        <f t="shared" si="1"/>
        <v>48.660016000000006</v>
      </c>
      <c r="C16" s="72">
        <f t="shared" si="0"/>
        <v>16.779748</v>
      </c>
      <c r="D16" s="72">
        <f t="shared" si="0"/>
        <v>0.8545580000000002</v>
      </c>
      <c r="E16" s="72">
        <f t="shared" si="0"/>
        <v>18.279013000000003</v>
      </c>
      <c r="F16" s="73">
        <f t="shared" si="0"/>
        <v>12.746697000000003</v>
      </c>
    </row>
    <row r="17" spans="1:6" ht="13.5">
      <c r="A17" s="49" t="s">
        <v>12</v>
      </c>
      <c r="B17" s="22">
        <f t="shared" si="1"/>
        <v>23.251524000000003</v>
      </c>
      <c r="C17" s="23">
        <f t="shared" si="0"/>
        <v>9.472615</v>
      </c>
      <c r="D17" s="23">
        <f t="shared" si="0"/>
        <v>0.428819</v>
      </c>
      <c r="E17" s="23">
        <f t="shared" si="0"/>
        <v>11.764818000000004</v>
      </c>
      <c r="F17" s="24">
        <f t="shared" si="0"/>
        <v>1.5852719999999998</v>
      </c>
    </row>
    <row r="18" spans="1:7" ht="13.5">
      <c r="A18" s="50" t="s">
        <v>13</v>
      </c>
      <c r="B18" s="74">
        <f t="shared" si="1"/>
        <v>23.251524000000003</v>
      </c>
      <c r="C18" s="23">
        <f t="shared" si="0"/>
        <v>9.472615</v>
      </c>
      <c r="D18" s="23">
        <f t="shared" si="0"/>
        <v>0.428819</v>
      </c>
      <c r="E18" s="23">
        <f t="shared" si="0"/>
        <v>11.764818000000004</v>
      </c>
      <c r="F18" s="24">
        <f t="shared" si="0"/>
        <v>1.5852719999999998</v>
      </c>
      <c r="G18" s="5"/>
    </row>
    <row r="19" spans="1:6" ht="12.75">
      <c r="A19" s="51" t="s">
        <v>14</v>
      </c>
      <c r="B19" s="52">
        <f>SUM(C19:F19)</f>
        <v>28.887999999999998</v>
      </c>
      <c r="C19" s="53">
        <f>C43+C72+C85+C98+C111+C124+C137+C150+C163+C176+C189+C202</f>
        <v>7.396999999999999</v>
      </c>
      <c r="D19" s="53">
        <f t="shared" si="0"/>
        <v>0.672</v>
      </c>
      <c r="E19" s="53">
        <f t="shared" si="0"/>
        <v>18.351</v>
      </c>
      <c r="F19" s="75">
        <f t="shared" si="0"/>
        <v>2.468</v>
      </c>
    </row>
    <row r="20" spans="1:6" ht="13.5">
      <c r="A20" s="49" t="s">
        <v>15</v>
      </c>
      <c r="B20" s="22">
        <f t="shared" si="1"/>
        <v>0.916436</v>
      </c>
      <c r="C20" s="23">
        <f>C21</f>
        <v>0.916436</v>
      </c>
      <c r="D20" s="25"/>
      <c r="E20" s="25"/>
      <c r="F20" s="26"/>
    </row>
    <row r="21" spans="1:6" ht="12.75">
      <c r="A21" s="50" t="s">
        <v>13</v>
      </c>
      <c r="B21" s="19">
        <f t="shared" si="1"/>
        <v>0.916436</v>
      </c>
      <c r="C21" s="20">
        <f>C45</f>
        <v>0.916436</v>
      </c>
      <c r="D21" s="27"/>
      <c r="E21" s="27"/>
      <c r="F21" s="28"/>
    </row>
    <row r="22" spans="1:6" ht="12.75">
      <c r="A22" s="54" t="s">
        <v>16</v>
      </c>
      <c r="B22" s="52">
        <f t="shared" si="1"/>
        <v>2.215</v>
      </c>
      <c r="C22" s="53">
        <f>C46</f>
        <v>2.215</v>
      </c>
      <c r="D22" s="29"/>
      <c r="E22" s="29"/>
      <c r="F22" s="30"/>
    </row>
    <row r="23" spans="1:6" ht="13.5">
      <c r="A23" s="49" t="s">
        <v>32</v>
      </c>
      <c r="B23" s="22">
        <f>SUM(C23:F23)</f>
        <v>2.69457</v>
      </c>
      <c r="C23" s="23">
        <f>C24</f>
        <v>2.69457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>SUM(C24:F24)</f>
        <v>2.69457</v>
      </c>
      <c r="C24" s="20">
        <f>C58</f>
        <v>2.69457</v>
      </c>
      <c r="D24" s="27"/>
      <c r="E24" s="27"/>
      <c r="F24" s="28"/>
    </row>
    <row r="25" spans="1:6" ht="15.75" customHeight="1" thickBot="1">
      <c r="A25" s="55" t="s">
        <v>14</v>
      </c>
      <c r="B25" s="31">
        <f>SUM(C25:F25)</f>
        <v>6.675</v>
      </c>
      <c r="C25" s="56">
        <f>C59</f>
        <v>6.675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hidden="1" thickBot="1">
      <c r="A27" s="55"/>
      <c r="B27" s="38"/>
      <c r="C27" s="39"/>
      <c r="D27" s="40"/>
      <c r="E27" s="40"/>
      <c r="F27" s="47"/>
    </row>
    <row r="28" spans="1:6" ht="13.5" hidden="1" thickBot="1">
      <c r="A28" s="55"/>
      <c r="B28" s="38"/>
      <c r="C28" s="39"/>
      <c r="D28" s="40"/>
      <c r="E28" s="40"/>
      <c r="F28" s="47"/>
    </row>
    <row r="29" spans="1:6" ht="13.5" hidden="1" thickBot="1">
      <c r="A29" s="55"/>
      <c r="B29" s="38"/>
      <c r="C29" s="39"/>
      <c r="D29" s="40"/>
      <c r="E29" s="40"/>
      <c r="F29" s="47"/>
    </row>
    <row r="30" spans="1:6" ht="13.5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76">
        <f aca="true" t="shared" si="2" ref="B31:B41">SUM(C31:F31)</f>
        <v>70.10524500000001</v>
      </c>
      <c r="C31" s="77">
        <f>C32+C40+C44+C41</f>
        <v>14.776361000000001</v>
      </c>
      <c r="D31" s="77">
        <f>D32+D40+D44+D41</f>
        <v>1.089253</v>
      </c>
      <c r="E31" s="77">
        <f>E32+E40+E44+E41</f>
        <v>20.649204</v>
      </c>
      <c r="F31" s="78">
        <f>F32+F40+F44+F41</f>
        <v>33.590427000000005</v>
      </c>
    </row>
    <row r="32" spans="1:6" ht="13.5">
      <c r="A32" s="49" t="s">
        <v>10</v>
      </c>
      <c r="B32" s="79">
        <f t="shared" si="2"/>
        <v>24.716222000000002</v>
      </c>
      <c r="C32" s="17">
        <f>C33+C34+C35+C36+C37+C38+C39</f>
        <v>0.035840000000000004</v>
      </c>
      <c r="D32" s="17">
        <f>D33+D34+D35+D36+D37+D38+D39</f>
        <v>0.00135</v>
      </c>
      <c r="E32" s="17">
        <f>E33+E34+E35+E36+E37+E38+E39</f>
        <v>0.9430219999999999</v>
      </c>
      <c r="F32" s="18">
        <f>F33+F34+F35+F36+F37+F38+F39</f>
        <v>23.736010000000004</v>
      </c>
    </row>
    <row r="33" spans="1:6" ht="12.75">
      <c r="A33" s="50" t="s">
        <v>4</v>
      </c>
      <c r="B33" s="80">
        <f t="shared" si="2"/>
        <v>6.384745</v>
      </c>
      <c r="C33" s="81">
        <v>0.009526999999999999</v>
      </c>
      <c r="D33" s="81"/>
      <c r="E33" s="81">
        <v>0.23921199999999998</v>
      </c>
      <c r="F33" s="82">
        <v>6.136006</v>
      </c>
    </row>
    <row r="34" spans="1:6" ht="12.75">
      <c r="A34" s="50" t="s">
        <v>11</v>
      </c>
      <c r="B34" s="80">
        <f t="shared" si="2"/>
        <v>0.120664</v>
      </c>
      <c r="C34" s="81"/>
      <c r="D34" s="81"/>
      <c r="E34" s="81">
        <v>0.03484</v>
      </c>
      <c r="F34" s="82">
        <v>0.085824</v>
      </c>
    </row>
    <row r="35" spans="1:6" ht="12.75">
      <c r="A35" s="50" t="s">
        <v>5</v>
      </c>
      <c r="B35" s="80">
        <f t="shared" si="2"/>
        <v>17.868932</v>
      </c>
      <c r="C35" s="81">
        <v>0.016625</v>
      </c>
      <c r="D35" s="81">
        <v>0.00135</v>
      </c>
      <c r="E35" s="81">
        <v>0.43161800000000006</v>
      </c>
      <c r="F35" s="82">
        <v>17.419339</v>
      </c>
    </row>
    <row r="36" spans="1:8" ht="12.75">
      <c r="A36" s="50" t="s">
        <v>23</v>
      </c>
      <c r="B36" s="80">
        <f t="shared" si="2"/>
        <v>0.012407</v>
      </c>
      <c r="C36" s="81"/>
      <c r="D36" s="81"/>
      <c r="E36" s="81">
        <v>0.012407</v>
      </c>
      <c r="F36" s="82"/>
      <c r="H36" s="70"/>
    </row>
    <row r="37" spans="1:6" ht="12.75">
      <c r="A37" s="50" t="s">
        <v>24</v>
      </c>
      <c r="B37" s="80">
        <f t="shared" si="2"/>
        <v>0.0062770000000000005</v>
      </c>
      <c r="C37" s="81"/>
      <c r="D37" s="81"/>
      <c r="E37" s="81"/>
      <c r="F37" s="82">
        <v>0.0062770000000000005</v>
      </c>
    </row>
    <row r="38" spans="1:6" ht="12.75">
      <c r="A38" s="50" t="s">
        <v>25</v>
      </c>
      <c r="B38" s="80">
        <f t="shared" si="2"/>
        <v>0.301558</v>
      </c>
      <c r="C38" s="81"/>
      <c r="D38" s="81"/>
      <c r="E38" s="81">
        <v>0.213144</v>
      </c>
      <c r="F38" s="82">
        <v>0.088414</v>
      </c>
    </row>
    <row r="39" spans="1:6" ht="12.75">
      <c r="A39" s="50" t="s">
        <v>26</v>
      </c>
      <c r="B39" s="80">
        <f t="shared" si="2"/>
        <v>0.021639000000000002</v>
      </c>
      <c r="C39" s="81">
        <v>0.009688</v>
      </c>
      <c r="D39" s="81"/>
      <c r="E39" s="81">
        <v>0.011801</v>
      </c>
      <c r="F39" s="82">
        <v>0.00015</v>
      </c>
    </row>
    <row r="40" spans="1:6" ht="13.5">
      <c r="A40" s="49" t="s">
        <v>0</v>
      </c>
      <c r="B40" s="83">
        <f t="shared" si="2"/>
        <v>29.989582</v>
      </c>
      <c r="C40" s="84">
        <v>9.980351</v>
      </c>
      <c r="D40" s="85">
        <v>0.6590840000000001</v>
      </c>
      <c r="E40" s="86">
        <v>10.582411</v>
      </c>
      <c r="F40" s="87">
        <v>8.767736000000001</v>
      </c>
    </row>
    <row r="41" spans="1:6" ht="13.5">
      <c r="A41" s="49" t="s">
        <v>12</v>
      </c>
      <c r="B41" s="83">
        <f t="shared" si="2"/>
        <v>14.483005000000002</v>
      </c>
      <c r="C41" s="84">
        <f>C42</f>
        <v>3.8437340000000004</v>
      </c>
      <c r="D41" s="84">
        <f>D42</f>
        <v>0.428819</v>
      </c>
      <c r="E41" s="84">
        <f>E42</f>
        <v>9.123771000000001</v>
      </c>
      <c r="F41" s="88">
        <f>F42</f>
        <v>1.086681</v>
      </c>
    </row>
    <row r="42" spans="1:7" ht="12.75">
      <c r="A42" s="50" t="s">
        <v>13</v>
      </c>
      <c r="B42" s="80">
        <f aca="true" t="shared" si="3" ref="B42:B51">SUM(C42:F42)</f>
        <v>14.483005000000002</v>
      </c>
      <c r="C42" s="81">
        <v>3.8437340000000004</v>
      </c>
      <c r="D42" s="89">
        <v>0.428819</v>
      </c>
      <c r="E42" s="89">
        <v>9.123771000000001</v>
      </c>
      <c r="F42" s="90">
        <v>1.086681</v>
      </c>
      <c r="G42" s="5"/>
    </row>
    <row r="43" spans="1:6" ht="12.75">
      <c r="A43" s="51" t="s">
        <v>14</v>
      </c>
      <c r="B43" s="91">
        <f t="shared" si="3"/>
        <v>21.657</v>
      </c>
      <c r="C43" s="92">
        <v>5.077999999999999</v>
      </c>
      <c r="D43" s="93">
        <v>0.672</v>
      </c>
      <c r="E43" s="93">
        <v>14.113000000000001</v>
      </c>
      <c r="F43" s="94">
        <v>1.794</v>
      </c>
    </row>
    <row r="44" spans="1:6" ht="13.5">
      <c r="A44" s="49" t="s">
        <v>15</v>
      </c>
      <c r="B44" s="83">
        <f t="shared" si="3"/>
        <v>0.916436</v>
      </c>
      <c r="C44" s="84">
        <f>C45</f>
        <v>0.916436</v>
      </c>
      <c r="D44" s="85">
        <v>0</v>
      </c>
      <c r="E44" s="85">
        <v>0</v>
      </c>
      <c r="F44" s="95">
        <v>0</v>
      </c>
    </row>
    <row r="45" spans="1:6" ht="12.75">
      <c r="A45" s="50" t="s">
        <v>13</v>
      </c>
      <c r="B45" s="80">
        <f t="shared" si="3"/>
        <v>0.916436</v>
      </c>
      <c r="C45" s="81">
        <v>0.916436</v>
      </c>
      <c r="D45" s="89"/>
      <c r="E45" s="89"/>
      <c r="F45" s="96"/>
    </row>
    <row r="46" spans="1:6" ht="13.5" thickBot="1">
      <c r="A46" s="54" t="s">
        <v>14</v>
      </c>
      <c r="B46" s="97">
        <f t="shared" si="3"/>
        <v>2.215</v>
      </c>
      <c r="C46" s="98">
        <v>2.215</v>
      </c>
      <c r="D46" s="99"/>
      <c r="E46" s="99"/>
      <c r="F46" s="100"/>
    </row>
    <row r="47" spans="1:6" ht="13.5" thickBot="1">
      <c r="A47" s="58" t="s">
        <v>39</v>
      </c>
      <c r="B47" s="101">
        <f t="shared" si="3"/>
        <v>2.69457</v>
      </c>
      <c r="C47" s="102">
        <f>C48+C56+C57</f>
        <v>2.69457</v>
      </c>
      <c r="D47" s="102">
        <f>D48+D56+D57</f>
        <v>0</v>
      </c>
      <c r="E47" s="102">
        <f>E48+E56+E57</f>
        <v>0</v>
      </c>
      <c r="F47" s="103">
        <f>F48+F56+F57</f>
        <v>0</v>
      </c>
    </row>
    <row r="48" spans="1:6" ht="13.5">
      <c r="A48" s="49" t="s">
        <v>10</v>
      </c>
      <c r="B48" s="104">
        <f t="shared" si="3"/>
        <v>0</v>
      </c>
      <c r="C48" s="17">
        <f>C49+C50+C51+C52+C53+C54+C55</f>
        <v>0</v>
      </c>
      <c r="D48" s="17">
        <f>D49+D50+D51+D52+D53+D54+D55</f>
        <v>0</v>
      </c>
      <c r="E48" s="17">
        <f>E49+E50+E51+E52+E53+E54+E55</f>
        <v>0</v>
      </c>
      <c r="F48" s="18">
        <f>F49+F50+F51+F52+F53+F54+F55</f>
        <v>0</v>
      </c>
    </row>
    <row r="49" spans="1:6" ht="12.75">
      <c r="A49" s="50" t="s">
        <v>4</v>
      </c>
      <c r="B49" s="105">
        <f t="shared" si="3"/>
        <v>0</v>
      </c>
      <c r="C49" s="106"/>
      <c r="D49" s="107"/>
      <c r="E49" s="107"/>
      <c r="F49" s="108"/>
    </row>
    <row r="50" spans="1:6" ht="12.75">
      <c r="A50" s="50" t="s">
        <v>17</v>
      </c>
      <c r="B50" s="105">
        <f t="shared" si="3"/>
        <v>0</v>
      </c>
      <c r="C50" s="106"/>
      <c r="D50" s="107"/>
      <c r="E50" s="107"/>
      <c r="F50" s="108"/>
    </row>
    <row r="51" spans="1:6" ht="12.75">
      <c r="A51" s="50" t="s">
        <v>5</v>
      </c>
      <c r="B51" s="105">
        <f t="shared" si="3"/>
        <v>0</v>
      </c>
      <c r="C51" s="106"/>
      <c r="D51" s="107"/>
      <c r="E51" s="107"/>
      <c r="F51" s="108"/>
    </row>
    <row r="52" spans="1:6" ht="12.75">
      <c r="A52" s="50" t="s">
        <v>23</v>
      </c>
      <c r="B52" s="105">
        <f aca="true" t="shared" si="4" ref="B52:B59">SUM(C52:F52)</f>
        <v>0</v>
      </c>
      <c r="C52" s="106"/>
      <c r="D52" s="106"/>
      <c r="E52" s="106"/>
      <c r="F52" s="109"/>
    </row>
    <row r="53" spans="1:6" ht="12.75">
      <c r="A53" s="50" t="s">
        <v>24</v>
      </c>
      <c r="B53" s="105">
        <f t="shared" si="4"/>
        <v>0</v>
      </c>
      <c r="C53" s="106"/>
      <c r="D53" s="106"/>
      <c r="E53" s="106"/>
      <c r="F53" s="109"/>
    </row>
    <row r="54" spans="1:6" ht="12.75">
      <c r="A54" s="50" t="s">
        <v>25</v>
      </c>
      <c r="B54" s="105">
        <f t="shared" si="4"/>
        <v>0</v>
      </c>
      <c r="C54" s="106"/>
      <c r="D54" s="106"/>
      <c r="E54" s="106"/>
      <c r="F54" s="109"/>
    </row>
    <row r="55" spans="1:6" ht="12.75">
      <c r="A55" s="50" t="s">
        <v>26</v>
      </c>
      <c r="B55" s="105">
        <f t="shared" si="4"/>
        <v>0</v>
      </c>
      <c r="C55" s="106"/>
      <c r="D55" s="106"/>
      <c r="E55" s="106"/>
      <c r="F55" s="109"/>
    </row>
    <row r="56" spans="1:6" ht="13.5">
      <c r="A56" s="49" t="s">
        <v>0</v>
      </c>
      <c r="B56" s="104">
        <f t="shared" si="4"/>
        <v>0</v>
      </c>
      <c r="C56" s="110"/>
      <c r="D56" s="111"/>
      <c r="E56" s="86"/>
      <c r="F56" s="112"/>
    </row>
    <row r="57" spans="1:6" ht="13.5">
      <c r="A57" s="49" t="s">
        <v>12</v>
      </c>
      <c r="B57" s="104">
        <f t="shared" si="4"/>
        <v>2.69457</v>
      </c>
      <c r="C57" s="110">
        <f>C58</f>
        <v>2.69457</v>
      </c>
      <c r="D57" s="111">
        <f>D58</f>
        <v>0</v>
      </c>
      <c r="E57" s="111">
        <f>E58</f>
        <v>0</v>
      </c>
      <c r="F57" s="113">
        <f>F58</f>
        <v>0</v>
      </c>
    </row>
    <row r="58" spans="1:6" ht="12.75">
      <c r="A58" s="50" t="s">
        <v>13</v>
      </c>
      <c r="B58" s="105">
        <f t="shared" si="4"/>
        <v>2.69457</v>
      </c>
      <c r="C58" s="34">
        <v>2.69457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114">
        <f t="shared" si="4"/>
        <v>6.675</v>
      </c>
      <c r="C59" s="53">
        <v>6.675</v>
      </c>
      <c r="D59" s="53">
        <v>0</v>
      </c>
      <c r="E59" s="53">
        <v>0</v>
      </c>
      <c r="F59" s="53">
        <v>0</v>
      </c>
    </row>
    <row r="60" spans="1:6" ht="13.5" thickBot="1">
      <c r="A60" s="58" t="s">
        <v>27</v>
      </c>
      <c r="B60" s="101">
        <f>SUM(C60:F60)</f>
        <v>10.971903</v>
      </c>
      <c r="C60" s="102">
        <f>C61+C69+C70</f>
        <v>4.434469</v>
      </c>
      <c r="D60" s="102">
        <f>D61+D69+D70</f>
        <v>0.19547399999999998</v>
      </c>
      <c r="E60" s="102">
        <f>E61+E69+E70</f>
        <v>2.5060189999999998</v>
      </c>
      <c r="F60" s="103">
        <f>F61+F69+F70</f>
        <v>3.8359409999999996</v>
      </c>
    </row>
    <row r="61" spans="1:6" ht="13.5">
      <c r="A61" s="60" t="s">
        <v>10</v>
      </c>
      <c r="B61" s="115">
        <f aca="true" t="shared" si="5" ref="B61:B77">SUM(C61:F61)</f>
        <v>2.8733489999999997</v>
      </c>
      <c r="C61" s="17">
        <f>C62+C63+C64+C65+C66+C67+C68</f>
        <v>0</v>
      </c>
      <c r="D61" s="17">
        <f>D62+D63+D64+D65+D66+D67+D68</f>
        <v>0</v>
      </c>
      <c r="E61" s="17">
        <f>E62+E63+E64+E65+E66+E67+E68</f>
        <v>0.16603800000000002</v>
      </c>
      <c r="F61" s="18">
        <f>F62+F63+F64+F65+F66+F67+F68</f>
        <v>2.707311</v>
      </c>
    </row>
    <row r="62" spans="1:6" ht="12.75">
      <c r="A62" s="61" t="s">
        <v>4</v>
      </c>
      <c r="B62" s="105">
        <f t="shared" si="5"/>
        <v>2.671208</v>
      </c>
      <c r="C62" s="34"/>
      <c r="D62" s="34"/>
      <c r="E62" s="34">
        <v>0.16603800000000002</v>
      </c>
      <c r="F62" s="45">
        <v>2.50517</v>
      </c>
    </row>
    <row r="63" spans="1:6" ht="12.75">
      <c r="A63" s="61" t="s">
        <v>17</v>
      </c>
      <c r="B63" s="105">
        <f t="shared" si="5"/>
        <v>0.143308</v>
      </c>
      <c r="C63" s="34"/>
      <c r="D63" s="34"/>
      <c r="E63" s="34"/>
      <c r="F63" s="45">
        <v>0.143308</v>
      </c>
    </row>
    <row r="64" spans="1:6" ht="12.75">
      <c r="A64" s="61" t="s">
        <v>5</v>
      </c>
      <c r="B64" s="105">
        <f t="shared" si="5"/>
        <v>0.058832999999999996</v>
      </c>
      <c r="C64" s="34"/>
      <c r="D64" s="34"/>
      <c r="E64" s="34"/>
      <c r="F64" s="45">
        <v>0.058832999999999996</v>
      </c>
    </row>
    <row r="65" spans="1:6" ht="12.75">
      <c r="A65" s="61" t="s">
        <v>23</v>
      </c>
      <c r="B65" s="105">
        <f t="shared" si="5"/>
        <v>0</v>
      </c>
      <c r="C65" s="34"/>
      <c r="D65" s="34"/>
      <c r="E65" s="34"/>
      <c r="F65" s="45"/>
    </row>
    <row r="66" spans="1:6" ht="12.75">
      <c r="A66" s="61" t="s">
        <v>24</v>
      </c>
      <c r="B66" s="105">
        <f t="shared" si="5"/>
        <v>0</v>
      </c>
      <c r="C66" s="34"/>
      <c r="D66" s="34"/>
      <c r="E66" s="34"/>
      <c r="F66" s="45"/>
    </row>
    <row r="67" spans="1:6" ht="12.75">
      <c r="A67" s="61" t="s">
        <v>25</v>
      </c>
      <c r="B67" s="105">
        <f t="shared" si="5"/>
        <v>0</v>
      </c>
      <c r="C67" s="34"/>
      <c r="D67" s="34"/>
      <c r="E67" s="34"/>
      <c r="F67" s="45"/>
    </row>
    <row r="68" spans="1:6" ht="12.75">
      <c r="A68" s="61" t="s">
        <v>26</v>
      </c>
      <c r="B68" s="105">
        <f t="shared" si="5"/>
        <v>0</v>
      </c>
      <c r="C68" s="34"/>
      <c r="D68" s="34"/>
      <c r="E68" s="34"/>
      <c r="F68" s="45"/>
    </row>
    <row r="69" spans="1:6" ht="13.5">
      <c r="A69" s="60" t="s">
        <v>0</v>
      </c>
      <c r="B69" s="104">
        <f t="shared" si="5"/>
        <v>6.13076</v>
      </c>
      <c r="C69" s="116">
        <v>3.5017310000000004</v>
      </c>
      <c r="D69" s="116">
        <v>0.19547399999999998</v>
      </c>
      <c r="E69" s="116">
        <v>1.341808</v>
      </c>
      <c r="F69" s="117">
        <v>1.091747</v>
      </c>
    </row>
    <row r="70" spans="1:6" ht="13.5">
      <c r="A70" s="60" t="s">
        <v>34</v>
      </c>
      <c r="B70" s="118">
        <f>SUM(C70:F70)</f>
        <v>1.967794</v>
      </c>
      <c r="C70" s="119">
        <f>C71</f>
        <v>0.9327380000000001</v>
      </c>
      <c r="D70" s="25">
        <f>D71</f>
        <v>0</v>
      </c>
      <c r="E70" s="36">
        <f>E71</f>
        <v>0.998173</v>
      </c>
      <c r="F70" s="46">
        <f>F71</f>
        <v>0.036883000000000006</v>
      </c>
    </row>
    <row r="71" spans="1:6" ht="12.75">
      <c r="A71" s="61" t="s">
        <v>13</v>
      </c>
      <c r="B71" s="105">
        <f t="shared" si="5"/>
        <v>1.967794</v>
      </c>
      <c r="C71" s="34">
        <v>0.9327380000000001</v>
      </c>
      <c r="D71" s="34">
        <v>0</v>
      </c>
      <c r="E71" s="34">
        <v>0.998173</v>
      </c>
      <c r="F71" s="45">
        <v>0.036883000000000006</v>
      </c>
    </row>
    <row r="72" spans="1:6" ht="12" customHeight="1" thickBot="1">
      <c r="A72" s="62" t="s">
        <v>14</v>
      </c>
      <c r="B72" s="114">
        <f t="shared" si="5"/>
        <v>2.33</v>
      </c>
      <c r="C72" s="53">
        <v>0.78</v>
      </c>
      <c r="D72" s="53">
        <v>0</v>
      </c>
      <c r="E72" s="53">
        <v>1.486</v>
      </c>
      <c r="F72" s="53">
        <v>0.064</v>
      </c>
    </row>
    <row r="73" spans="1:6" ht="7.5" customHeight="1" hidden="1" thickBot="1">
      <c r="A73" s="58" t="s">
        <v>33</v>
      </c>
      <c r="B73" s="101">
        <f t="shared" si="5"/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hidden="1" thickBot="1">
      <c r="A74" s="60" t="s">
        <v>10</v>
      </c>
      <c r="B74" s="104">
        <f t="shared" si="5"/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hidden="1" thickBot="1">
      <c r="A75" s="61" t="s">
        <v>4</v>
      </c>
      <c r="B75" s="105">
        <f t="shared" si="5"/>
        <v>0</v>
      </c>
      <c r="C75" s="34"/>
      <c r="D75" s="37"/>
      <c r="E75" s="37"/>
      <c r="F75" s="44"/>
    </row>
    <row r="76" spans="1:6" ht="13.5" hidden="1" thickBot="1">
      <c r="A76" s="61" t="s">
        <v>17</v>
      </c>
      <c r="B76" s="105">
        <f t="shared" si="5"/>
        <v>0</v>
      </c>
      <c r="C76" s="34"/>
      <c r="D76" s="37"/>
      <c r="E76" s="37"/>
      <c r="F76" s="44"/>
    </row>
    <row r="77" spans="1:6" ht="13.5" hidden="1" thickBot="1">
      <c r="A77" s="61" t="s">
        <v>5</v>
      </c>
      <c r="B77" s="105">
        <f t="shared" si="5"/>
        <v>0</v>
      </c>
      <c r="C77" s="34"/>
      <c r="D77" s="37"/>
      <c r="E77" s="37"/>
      <c r="F77" s="44"/>
    </row>
    <row r="78" spans="1:6" ht="13.5" hidden="1" thickBot="1">
      <c r="A78" s="61" t="s">
        <v>23</v>
      </c>
      <c r="B78" s="105">
        <f aca="true" t="shared" si="6" ref="B78:B85">SUM(C78:F78)</f>
        <v>0</v>
      </c>
      <c r="C78" s="34"/>
      <c r="D78" s="34"/>
      <c r="E78" s="34"/>
      <c r="F78" s="45"/>
    </row>
    <row r="79" spans="1:6" ht="13.5" hidden="1" thickBot="1">
      <c r="A79" s="61" t="s">
        <v>24</v>
      </c>
      <c r="B79" s="105">
        <f t="shared" si="6"/>
        <v>0</v>
      </c>
      <c r="C79" s="34"/>
      <c r="D79" s="34"/>
      <c r="E79" s="34"/>
      <c r="F79" s="45"/>
    </row>
    <row r="80" spans="1:6" ht="13.5" hidden="1" thickBot="1">
      <c r="A80" s="61" t="s">
        <v>25</v>
      </c>
      <c r="B80" s="105">
        <f t="shared" si="6"/>
        <v>0</v>
      </c>
      <c r="C80" s="34"/>
      <c r="D80" s="34"/>
      <c r="E80" s="34"/>
      <c r="F80" s="45"/>
    </row>
    <row r="81" spans="1:6" ht="13.5" hidden="1" thickBot="1">
      <c r="A81" s="61" t="s">
        <v>26</v>
      </c>
      <c r="B81" s="105">
        <f t="shared" si="6"/>
        <v>0</v>
      </c>
      <c r="C81" s="34"/>
      <c r="D81" s="34"/>
      <c r="E81" s="34"/>
      <c r="F81" s="45"/>
    </row>
    <row r="82" spans="1:6" ht="14.25" hidden="1" thickBot="1">
      <c r="A82" s="60" t="s">
        <v>0</v>
      </c>
      <c r="B82" s="104">
        <f t="shared" si="6"/>
        <v>0</v>
      </c>
      <c r="C82" s="35"/>
      <c r="D82" s="36"/>
      <c r="E82" s="25"/>
      <c r="F82" s="26"/>
    </row>
    <row r="83" spans="1:6" ht="14.25" hidden="1" thickBot="1">
      <c r="A83" s="60" t="s">
        <v>12</v>
      </c>
      <c r="B83" s="104">
        <f t="shared" si="6"/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hidden="1" thickBot="1">
      <c r="A84" s="61" t="s">
        <v>13</v>
      </c>
      <c r="B84" s="105">
        <f t="shared" si="6"/>
        <v>0</v>
      </c>
      <c r="C84" s="34"/>
      <c r="D84" s="37"/>
      <c r="E84" s="37"/>
      <c r="F84" s="44"/>
    </row>
    <row r="85" spans="1:6" ht="13.5" hidden="1" thickBot="1">
      <c r="A85" s="62" t="s">
        <v>14</v>
      </c>
      <c r="B85" s="114">
        <f t="shared" si="6"/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f>SUM(C86:F86)</f>
        <v>2.4461440000000003</v>
      </c>
      <c r="C86" s="102">
        <f>C87+C95+C96</f>
        <v>2.3931340000000003</v>
      </c>
      <c r="D86" s="102">
        <f>D87+D95+D96</f>
        <v>0</v>
      </c>
      <c r="E86" s="102">
        <f>E87+E95+E96</f>
        <v>0</v>
      </c>
      <c r="F86" s="103">
        <f>F87+F95+F96</f>
        <v>0.053009999999999995</v>
      </c>
    </row>
    <row r="87" spans="1:6" ht="13.5">
      <c r="A87" s="60" t="s">
        <v>10</v>
      </c>
      <c r="B87" s="104">
        <f aca="true" t="shared" si="7" ref="B87:B129">SUM(C87:F87)</f>
        <v>0</v>
      </c>
      <c r="C87" s="17">
        <f>C88+C89+C90+C91+C92+C93+C94</f>
        <v>0</v>
      </c>
      <c r="D87" s="17">
        <f>D88+D89+D90+D91+D92+D93+D94</f>
        <v>0</v>
      </c>
      <c r="E87" s="17">
        <f>E88+E89+E90+E91+E92+E93+E94</f>
        <v>0</v>
      </c>
      <c r="F87" s="18">
        <f>F88+F89+F90+F91+F92+F93+F94</f>
        <v>0</v>
      </c>
    </row>
    <row r="88" spans="1:6" ht="12.75">
      <c r="A88" s="61" t="s">
        <v>4</v>
      </c>
      <c r="B88" s="105">
        <f t="shared" si="7"/>
        <v>0</v>
      </c>
      <c r="C88" s="34"/>
      <c r="D88" s="34"/>
      <c r="E88" s="34"/>
      <c r="F88" s="45"/>
    </row>
    <row r="89" spans="1:6" ht="12.75">
      <c r="A89" s="61" t="s">
        <v>17</v>
      </c>
      <c r="B89" s="105">
        <f t="shared" si="7"/>
        <v>0</v>
      </c>
      <c r="C89" s="34"/>
      <c r="D89" s="34"/>
      <c r="E89" s="34"/>
      <c r="F89" s="45"/>
    </row>
    <row r="90" spans="1:6" ht="12.75">
      <c r="A90" s="61" t="s">
        <v>5</v>
      </c>
      <c r="B90" s="105">
        <f t="shared" si="7"/>
        <v>0</v>
      </c>
      <c r="C90" s="34"/>
      <c r="D90" s="34"/>
      <c r="E90" s="34"/>
      <c r="F90" s="45"/>
    </row>
    <row r="91" spans="1:6" ht="12.75">
      <c r="A91" s="61" t="s">
        <v>23</v>
      </c>
      <c r="B91" s="105">
        <f t="shared" si="7"/>
        <v>0</v>
      </c>
      <c r="C91" s="34"/>
      <c r="D91" s="34"/>
      <c r="E91" s="34"/>
      <c r="F91" s="45"/>
    </row>
    <row r="92" spans="1:6" ht="12.75">
      <c r="A92" s="61" t="s">
        <v>24</v>
      </c>
      <c r="B92" s="105">
        <f t="shared" si="7"/>
        <v>0</v>
      </c>
      <c r="C92" s="34"/>
      <c r="D92" s="34"/>
      <c r="E92" s="34"/>
      <c r="F92" s="45"/>
    </row>
    <row r="93" spans="1:6" ht="12.75">
      <c r="A93" s="61" t="s">
        <v>25</v>
      </c>
      <c r="B93" s="105">
        <f t="shared" si="7"/>
        <v>0</v>
      </c>
      <c r="C93" s="34"/>
      <c r="D93" s="34"/>
      <c r="E93" s="34"/>
      <c r="F93" s="45"/>
    </row>
    <row r="94" spans="1:6" ht="12.75">
      <c r="A94" s="61" t="s">
        <v>26</v>
      </c>
      <c r="B94" s="105">
        <f t="shared" si="7"/>
        <v>0</v>
      </c>
      <c r="C94" s="34"/>
      <c r="D94" s="34"/>
      <c r="E94" s="34"/>
      <c r="F94" s="45"/>
    </row>
    <row r="95" spans="1:6" ht="13.5">
      <c r="A95" s="60" t="s">
        <v>0</v>
      </c>
      <c r="B95" s="104">
        <f t="shared" si="7"/>
        <v>0.5764360000000001</v>
      </c>
      <c r="C95" s="116">
        <v>0.5234260000000001</v>
      </c>
      <c r="D95" s="116">
        <v>0</v>
      </c>
      <c r="E95" s="116">
        <v>0</v>
      </c>
      <c r="F95" s="117">
        <v>0.053009999999999995</v>
      </c>
    </row>
    <row r="96" spans="1:6" ht="13.5">
      <c r="A96" s="60" t="s">
        <v>12</v>
      </c>
      <c r="B96" s="118">
        <f>SUM(C96:F96)</f>
        <v>1.8697080000000001</v>
      </c>
      <c r="C96" s="119">
        <f>C97</f>
        <v>1.8697080000000001</v>
      </c>
      <c r="D96" s="25">
        <f>D97</f>
        <v>0</v>
      </c>
      <c r="E96" s="36">
        <f>E97</f>
        <v>0</v>
      </c>
      <c r="F96" s="46">
        <f>F97</f>
        <v>0</v>
      </c>
    </row>
    <row r="97" spans="1:6" ht="12.75">
      <c r="A97" s="61" t="s">
        <v>13</v>
      </c>
      <c r="B97" s="105">
        <f t="shared" si="7"/>
        <v>1.8697080000000001</v>
      </c>
      <c r="C97" s="34">
        <v>1.8697080000000001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114">
        <f t="shared" si="7"/>
        <v>1.329</v>
      </c>
      <c r="C98" s="53">
        <v>1.329</v>
      </c>
      <c r="D98" s="53">
        <v>0</v>
      </c>
      <c r="E98" s="53">
        <v>0</v>
      </c>
      <c r="F98" s="53">
        <v>0</v>
      </c>
    </row>
    <row r="99" spans="1:6" ht="13.5" thickBot="1">
      <c r="A99" s="58" t="s">
        <v>18</v>
      </c>
      <c r="B99" s="101">
        <f>SUM(C99:F99)</f>
        <v>6.266246</v>
      </c>
      <c r="C99" s="102">
        <f>C100+C108+C109</f>
        <v>0.6460150000000001</v>
      </c>
      <c r="D99" s="102">
        <f>D100+D108+D109</f>
        <v>0</v>
      </c>
      <c r="E99" s="102">
        <f>E100+E108+E109</f>
        <v>2.254823</v>
      </c>
      <c r="F99" s="103">
        <f>F100+F108+F109</f>
        <v>3.3654079999999995</v>
      </c>
    </row>
    <row r="100" spans="1:6" ht="13.5">
      <c r="A100" s="60" t="s">
        <v>10</v>
      </c>
      <c r="B100" s="104">
        <f t="shared" si="7"/>
        <v>2.51714</v>
      </c>
      <c r="C100" s="17">
        <f>C101+C102+C103+C104+C105+C106+C107</f>
        <v>0.088983</v>
      </c>
      <c r="D100" s="17">
        <f>D101+D102+D103+D104+D105+D106+D107</f>
        <v>0</v>
      </c>
      <c r="E100" s="17">
        <f>E101+E102+E103+E104+E105+E106+E107</f>
        <v>0.150724</v>
      </c>
      <c r="F100" s="18">
        <f>F101+F102+F103+F104+F105+F106+F107</f>
        <v>2.277433</v>
      </c>
    </row>
    <row r="101" spans="1:6" ht="12.75">
      <c r="A101" s="61" t="s">
        <v>4</v>
      </c>
      <c r="B101" s="105">
        <f t="shared" si="7"/>
        <v>1.621839</v>
      </c>
      <c r="C101" s="34"/>
      <c r="D101" s="34"/>
      <c r="E101" s="34">
        <v>0.020629</v>
      </c>
      <c r="F101" s="45">
        <v>1.60121</v>
      </c>
    </row>
    <row r="102" spans="1:6" ht="12.75">
      <c r="A102" s="61" t="s">
        <v>17</v>
      </c>
      <c r="B102" s="105">
        <f t="shared" si="7"/>
        <v>0</v>
      </c>
      <c r="C102" s="34"/>
      <c r="D102" s="34"/>
      <c r="E102" s="34"/>
      <c r="F102" s="45"/>
    </row>
    <row r="103" spans="1:6" ht="12.75">
      <c r="A103" s="61" t="s">
        <v>5</v>
      </c>
      <c r="B103" s="105">
        <f t="shared" si="7"/>
        <v>0.671728</v>
      </c>
      <c r="C103" s="34"/>
      <c r="D103" s="34"/>
      <c r="E103" s="34">
        <v>0.006863</v>
      </c>
      <c r="F103" s="45">
        <v>0.664865</v>
      </c>
    </row>
    <row r="104" spans="1:6" ht="12.75">
      <c r="A104" s="61" t="s">
        <v>23</v>
      </c>
      <c r="B104" s="105">
        <f t="shared" si="7"/>
        <v>0</v>
      </c>
      <c r="C104" s="34"/>
      <c r="D104" s="34"/>
      <c r="E104" s="34"/>
      <c r="F104" s="45"/>
    </row>
    <row r="105" spans="1:6" ht="12.75">
      <c r="A105" s="61" t="s">
        <v>24</v>
      </c>
      <c r="B105" s="105">
        <f t="shared" si="7"/>
        <v>0.011358</v>
      </c>
      <c r="C105" s="34"/>
      <c r="D105" s="34"/>
      <c r="E105" s="34"/>
      <c r="F105" s="45">
        <v>0.011358</v>
      </c>
    </row>
    <row r="106" spans="1:6" ht="12.75">
      <c r="A106" s="61" t="s">
        <v>25</v>
      </c>
      <c r="B106" s="105">
        <f t="shared" si="7"/>
        <v>0.212215</v>
      </c>
      <c r="C106" s="34">
        <v>0.088983</v>
      </c>
      <c r="D106" s="34"/>
      <c r="E106" s="34">
        <v>0.123232</v>
      </c>
      <c r="F106" s="45">
        <v>0</v>
      </c>
    </row>
    <row r="107" spans="1:6" ht="12.75">
      <c r="A107" s="61" t="s">
        <v>26</v>
      </c>
      <c r="B107" s="105">
        <f t="shared" si="7"/>
        <v>0</v>
      </c>
      <c r="C107" s="34"/>
      <c r="D107" s="34"/>
      <c r="E107" s="34"/>
      <c r="F107" s="45"/>
    </row>
    <row r="108" spans="1:6" ht="13.5">
      <c r="A108" s="60" t="s">
        <v>0</v>
      </c>
      <c r="B108" s="104">
        <f t="shared" si="7"/>
        <v>3.321681</v>
      </c>
      <c r="C108" s="116">
        <v>0.5570320000000001</v>
      </c>
      <c r="D108" s="116">
        <v>0</v>
      </c>
      <c r="E108" s="116">
        <v>1.78559</v>
      </c>
      <c r="F108" s="117">
        <v>0.979059</v>
      </c>
    </row>
    <row r="109" spans="1:6" ht="13.5">
      <c r="A109" s="60" t="s">
        <v>12</v>
      </c>
      <c r="B109" s="118">
        <f>SUM(C109:F109)</f>
        <v>0.42742500000000005</v>
      </c>
      <c r="C109" s="119">
        <f>C110</f>
        <v>0</v>
      </c>
      <c r="D109" s="25">
        <f>D110</f>
        <v>0</v>
      </c>
      <c r="E109" s="36">
        <f>E110</f>
        <v>0.31850900000000004</v>
      </c>
      <c r="F109" s="46">
        <f>F110</f>
        <v>0.108916</v>
      </c>
    </row>
    <row r="110" spans="1:6" ht="12.75">
      <c r="A110" s="61" t="s">
        <v>13</v>
      </c>
      <c r="B110" s="105">
        <f t="shared" si="7"/>
        <v>0.42742500000000005</v>
      </c>
      <c r="C110" s="34">
        <v>0</v>
      </c>
      <c r="D110" s="34">
        <v>0</v>
      </c>
      <c r="E110" s="34">
        <v>0.31850900000000004</v>
      </c>
      <c r="F110" s="45">
        <v>0.108916</v>
      </c>
    </row>
    <row r="111" spans="1:6" ht="13.5" thickBot="1">
      <c r="A111" s="62" t="s">
        <v>14</v>
      </c>
      <c r="B111" s="114">
        <f t="shared" si="7"/>
        <v>0.638</v>
      </c>
      <c r="C111" s="53">
        <v>0</v>
      </c>
      <c r="D111" s="53">
        <v>0</v>
      </c>
      <c r="E111" s="53">
        <v>0.475</v>
      </c>
      <c r="F111" s="53">
        <v>0.163</v>
      </c>
    </row>
    <row r="112" spans="1:6" ht="13.5" thickBot="1">
      <c r="A112" s="58" t="s">
        <v>28</v>
      </c>
      <c r="B112" s="101">
        <f>SUM(C112:F112)</f>
        <v>2.943569</v>
      </c>
      <c r="C112" s="102">
        <f>C113+C121+C122</f>
        <v>1.327133</v>
      </c>
      <c r="D112" s="102">
        <f>D113+D121+D122</f>
        <v>0</v>
      </c>
      <c r="E112" s="102">
        <f>E113+E121+E122</f>
        <v>1.03335</v>
      </c>
      <c r="F112" s="103">
        <f>F113+F121+F122</f>
        <v>0.583086</v>
      </c>
    </row>
    <row r="113" spans="1:6" ht="13.5">
      <c r="A113" s="60" t="s">
        <v>10</v>
      </c>
      <c r="B113" s="115">
        <f t="shared" si="7"/>
        <v>0.596803</v>
      </c>
      <c r="C113" s="17">
        <f>C114+C115+C116+C117+C118+C119+C120</f>
        <v>0.0014169999999999999</v>
      </c>
      <c r="D113" s="17">
        <f>D114+D115+D116+D117+D118+D119+D120</f>
        <v>0</v>
      </c>
      <c r="E113" s="17">
        <f>E114+E115+E116+E117+E118+E119+E120</f>
        <v>0.058171999999999995</v>
      </c>
      <c r="F113" s="18">
        <f>F114+F115+F116+F117+F118+F119+F120</f>
        <v>0.537214</v>
      </c>
    </row>
    <row r="114" spans="1:6" ht="12.75">
      <c r="A114" s="61" t="s">
        <v>4</v>
      </c>
      <c r="B114" s="105">
        <f t="shared" si="7"/>
        <v>0.581302</v>
      </c>
      <c r="C114" s="34">
        <v>0.0003</v>
      </c>
      <c r="D114" s="34">
        <v>0</v>
      </c>
      <c r="E114" s="34">
        <v>0.058171999999999995</v>
      </c>
      <c r="F114" s="45">
        <v>0.52283</v>
      </c>
    </row>
    <row r="115" spans="1:6" ht="12.75">
      <c r="A115" s="61" t="s">
        <v>17</v>
      </c>
      <c r="B115" s="105">
        <f t="shared" si="7"/>
        <v>0.014384000000000001</v>
      </c>
      <c r="C115" s="34"/>
      <c r="D115" s="34"/>
      <c r="E115" s="34"/>
      <c r="F115" s="45">
        <v>0.014384000000000001</v>
      </c>
    </row>
    <row r="116" spans="1:6" ht="12.75">
      <c r="A116" s="61" t="s">
        <v>5</v>
      </c>
      <c r="B116" s="105">
        <f t="shared" si="7"/>
        <v>0</v>
      </c>
      <c r="C116" s="34"/>
      <c r="D116" s="34"/>
      <c r="E116" s="34"/>
      <c r="F116" s="45"/>
    </row>
    <row r="117" spans="1:6" ht="12.75">
      <c r="A117" s="61" t="s">
        <v>23</v>
      </c>
      <c r="B117" s="105">
        <f t="shared" si="7"/>
        <v>0</v>
      </c>
      <c r="C117" s="34"/>
      <c r="D117" s="34"/>
      <c r="E117" s="34"/>
      <c r="F117" s="45"/>
    </row>
    <row r="118" spans="1:6" ht="12.75">
      <c r="A118" s="61" t="s">
        <v>24</v>
      </c>
      <c r="B118" s="105">
        <f t="shared" si="7"/>
        <v>0</v>
      </c>
      <c r="C118" s="34"/>
      <c r="D118" s="34"/>
      <c r="E118" s="34"/>
      <c r="F118" s="45"/>
    </row>
    <row r="119" spans="1:6" ht="12.75">
      <c r="A119" s="61" t="s">
        <v>25</v>
      </c>
      <c r="B119" s="105">
        <f t="shared" si="7"/>
        <v>0</v>
      </c>
      <c r="C119" s="34"/>
      <c r="D119" s="34"/>
      <c r="E119" s="34"/>
      <c r="F119" s="45"/>
    </row>
    <row r="120" spans="1:6" ht="12.75">
      <c r="A120" s="61" t="s">
        <v>26</v>
      </c>
      <c r="B120" s="105">
        <f t="shared" si="7"/>
        <v>0.001117</v>
      </c>
      <c r="C120" s="34">
        <v>0.001117</v>
      </c>
      <c r="D120" s="34"/>
      <c r="E120" s="34"/>
      <c r="F120" s="45"/>
    </row>
    <row r="121" spans="1:6" ht="13.5">
      <c r="A121" s="60" t="s">
        <v>0</v>
      </c>
      <c r="B121" s="104">
        <f t="shared" si="7"/>
        <v>2.059602</v>
      </c>
      <c r="C121" s="116">
        <v>1.325716</v>
      </c>
      <c r="D121" s="116">
        <v>0</v>
      </c>
      <c r="E121" s="116">
        <v>0.699693</v>
      </c>
      <c r="F121" s="117">
        <v>0.034193</v>
      </c>
    </row>
    <row r="122" spans="1:6" ht="13.5">
      <c r="A122" s="60" t="s">
        <v>12</v>
      </c>
      <c r="B122" s="118">
        <f>SUM(C122:F122)</f>
        <v>0.28716400000000003</v>
      </c>
      <c r="C122" s="119">
        <f>C123</f>
        <v>0</v>
      </c>
      <c r="D122" s="25">
        <f>D123</f>
        <v>0</v>
      </c>
      <c r="E122" s="36">
        <f>E123</f>
        <v>0.27548500000000004</v>
      </c>
      <c r="F122" s="46">
        <f>F123</f>
        <v>0.011679</v>
      </c>
    </row>
    <row r="123" spans="1:6" ht="12.75">
      <c r="A123" s="61" t="s">
        <v>13</v>
      </c>
      <c r="B123" s="105">
        <f t="shared" si="7"/>
        <v>0.28716400000000003</v>
      </c>
      <c r="C123" s="34">
        <v>0</v>
      </c>
      <c r="D123" s="34">
        <v>0</v>
      </c>
      <c r="E123" s="34">
        <v>0.27548500000000004</v>
      </c>
      <c r="F123" s="45">
        <v>0.011679</v>
      </c>
    </row>
    <row r="124" spans="1:6" ht="13.5" thickBot="1">
      <c r="A124" s="62" t="s">
        <v>14</v>
      </c>
      <c r="B124" s="114">
        <f t="shared" si="7"/>
        <v>0.5690000000000001</v>
      </c>
      <c r="C124" s="56">
        <v>0</v>
      </c>
      <c r="D124" s="56">
        <v>0</v>
      </c>
      <c r="E124" s="56">
        <v>0.55</v>
      </c>
      <c r="F124" s="120">
        <v>0.019</v>
      </c>
    </row>
    <row r="125" spans="1:6" ht="13.5" thickBot="1">
      <c r="A125" s="58" t="s">
        <v>19</v>
      </c>
      <c r="B125" s="101">
        <f>SUM(C125:F125)</f>
        <v>2.9502459999999995</v>
      </c>
      <c r="C125" s="102">
        <f>C126+C134+C135</f>
        <v>1.0233569999999999</v>
      </c>
      <c r="D125" s="102">
        <f>D126+D134+D135</f>
        <v>0</v>
      </c>
      <c r="E125" s="102">
        <f>E126+E134+E135</f>
        <v>1.163212</v>
      </c>
      <c r="F125" s="103">
        <f>F126+F134+F135</f>
        <v>0.7636769999999999</v>
      </c>
    </row>
    <row r="126" spans="1:6" ht="13.5">
      <c r="A126" s="60" t="s">
        <v>10</v>
      </c>
      <c r="B126" s="104">
        <f t="shared" si="7"/>
        <v>0.6041749999999999</v>
      </c>
      <c r="C126" s="17">
        <f>C127+C128+C129+C130+C131+C132+C133</f>
        <v>0</v>
      </c>
      <c r="D126" s="17">
        <f>D127+D128+D129+D130+D131+D132+D133</f>
        <v>0</v>
      </c>
      <c r="E126" s="17">
        <f>E127+E128+E129+E130+E131+E132+E133</f>
        <v>0.13739300000000002</v>
      </c>
      <c r="F126" s="18">
        <f>F127+F128+F129+F130+F131+F132+F133</f>
        <v>0.4667819999999999</v>
      </c>
    </row>
    <row r="127" spans="1:6" ht="12.75">
      <c r="A127" s="61" t="s">
        <v>4</v>
      </c>
      <c r="B127" s="105">
        <f t="shared" si="7"/>
        <v>0.20737999999999998</v>
      </c>
      <c r="C127" s="34"/>
      <c r="D127" s="34"/>
      <c r="E127" s="34">
        <v>0.075876</v>
      </c>
      <c r="F127" s="45">
        <v>0.13150399999999998</v>
      </c>
    </row>
    <row r="128" spans="1:6" ht="12.75">
      <c r="A128" s="61" t="s">
        <v>17</v>
      </c>
      <c r="B128" s="105">
        <f t="shared" si="7"/>
        <v>0.054162</v>
      </c>
      <c r="C128" s="34"/>
      <c r="D128" s="34"/>
      <c r="E128" s="34">
        <v>0.040392000000000004</v>
      </c>
      <c r="F128" s="45">
        <v>0.01377</v>
      </c>
    </row>
    <row r="129" spans="1:6" ht="12.75">
      <c r="A129" s="61" t="s">
        <v>5</v>
      </c>
      <c r="B129" s="105">
        <f t="shared" si="7"/>
        <v>0.34099599999999997</v>
      </c>
      <c r="C129" s="34"/>
      <c r="D129" s="34"/>
      <c r="E129" s="34">
        <v>0.019488</v>
      </c>
      <c r="F129" s="45">
        <v>0.32150799999999996</v>
      </c>
    </row>
    <row r="130" spans="1:6" ht="12.75">
      <c r="A130" s="61" t="s">
        <v>23</v>
      </c>
      <c r="B130" s="105">
        <f aca="true" t="shared" si="8" ref="B130:B146">SUM(C130:F130)</f>
        <v>0</v>
      </c>
      <c r="C130" s="34"/>
      <c r="D130" s="34"/>
      <c r="E130" s="34"/>
      <c r="F130" s="45"/>
    </row>
    <row r="131" spans="1:6" ht="12.75">
      <c r="A131" s="61" t="s">
        <v>24</v>
      </c>
      <c r="B131" s="105">
        <f t="shared" si="8"/>
        <v>0.001045</v>
      </c>
      <c r="C131" s="34"/>
      <c r="D131" s="34"/>
      <c r="E131" s="34">
        <v>0.001045</v>
      </c>
      <c r="F131" s="45"/>
    </row>
    <row r="132" spans="1:6" ht="12.75">
      <c r="A132" s="61" t="s">
        <v>25</v>
      </c>
      <c r="B132" s="105">
        <f t="shared" si="8"/>
        <v>0</v>
      </c>
      <c r="C132" s="34"/>
      <c r="D132" s="34"/>
      <c r="E132" s="34"/>
      <c r="F132" s="45"/>
    </row>
    <row r="133" spans="1:6" ht="12.75">
      <c r="A133" s="61" t="s">
        <v>26</v>
      </c>
      <c r="B133" s="105">
        <f t="shared" si="8"/>
        <v>0.000592</v>
      </c>
      <c r="C133" s="34"/>
      <c r="D133" s="34"/>
      <c r="E133" s="34">
        <v>0.000592</v>
      </c>
      <c r="F133" s="45"/>
    </row>
    <row r="134" spans="1:6" ht="13.5">
      <c r="A134" s="60" t="s">
        <v>0</v>
      </c>
      <c r="B134" s="104">
        <f t="shared" si="8"/>
        <v>1.862102</v>
      </c>
      <c r="C134" s="116">
        <v>0.891492</v>
      </c>
      <c r="D134" s="116">
        <v>0</v>
      </c>
      <c r="E134" s="116">
        <v>0.754818</v>
      </c>
      <c r="F134" s="117">
        <v>0.215792</v>
      </c>
    </row>
    <row r="135" spans="1:6" ht="13.5">
      <c r="A135" s="60" t="s">
        <v>12</v>
      </c>
      <c r="B135" s="118">
        <f>SUM(C135:F135)</f>
        <v>0.483969</v>
      </c>
      <c r="C135" s="119">
        <f>C136</f>
        <v>0.131865</v>
      </c>
      <c r="D135" s="25">
        <f>D136</f>
        <v>0</v>
      </c>
      <c r="E135" s="36">
        <f>E136</f>
        <v>0.271001</v>
      </c>
      <c r="F135" s="46">
        <f>F136</f>
        <v>0.081103</v>
      </c>
    </row>
    <row r="136" spans="1:6" ht="12.75">
      <c r="A136" s="61" t="s">
        <v>13</v>
      </c>
      <c r="B136" s="105">
        <f t="shared" si="8"/>
        <v>0.483969</v>
      </c>
      <c r="C136" s="34">
        <v>0.131865</v>
      </c>
      <c r="D136" s="34">
        <v>0</v>
      </c>
      <c r="E136" s="34">
        <v>0.271001</v>
      </c>
      <c r="F136" s="45">
        <v>0.081103</v>
      </c>
    </row>
    <row r="137" spans="1:6" ht="13.5" thickBot="1">
      <c r="A137" s="62" t="s">
        <v>14</v>
      </c>
      <c r="B137" s="114">
        <f t="shared" si="8"/>
        <v>0.644</v>
      </c>
      <c r="C137" s="53">
        <v>0.21</v>
      </c>
      <c r="D137" s="53">
        <v>0</v>
      </c>
      <c r="E137" s="53">
        <v>0.434</v>
      </c>
      <c r="F137" s="53">
        <v>0</v>
      </c>
    </row>
    <row r="138" spans="1:6" ht="13.5" thickBot="1">
      <c r="A138" s="58" t="s">
        <v>20</v>
      </c>
      <c r="B138" s="101">
        <f>SUM(C138:F138)</f>
        <v>0.6663</v>
      </c>
      <c r="C138" s="102">
        <f>C139+C147+C148</f>
        <v>0</v>
      </c>
      <c r="D138" s="102">
        <f>D139+D147+D148</f>
        <v>0</v>
      </c>
      <c r="E138" s="102">
        <f>E139+E147+E148</f>
        <v>0.19950700000000002</v>
      </c>
      <c r="F138" s="103">
        <f>F139+F147+F148</f>
        <v>0.466793</v>
      </c>
    </row>
    <row r="139" spans="1:6" ht="13.5">
      <c r="A139" s="60" t="s">
        <v>10</v>
      </c>
      <c r="B139" s="115">
        <f t="shared" si="8"/>
        <v>0.326672</v>
      </c>
      <c r="C139" s="17">
        <f>C140+C141+C142+C143+C144+C145+C146</f>
        <v>0</v>
      </c>
      <c r="D139" s="17">
        <f>D140+D141+D142+D143+D144+D145+D146</f>
        <v>0</v>
      </c>
      <c r="E139" s="17">
        <f>E140+E141+E142+E143+E144+E145+E146</f>
        <v>0</v>
      </c>
      <c r="F139" s="18">
        <f>F140+F141+F142+F143+F144+F145+F146</f>
        <v>0.326672</v>
      </c>
    </row>
    <row r="140" spans="1:6" ht="12.75">
      <c r="A140" s="61" t="s">
        <v>4</v>
      </c>
      <c r="B140" s="105">
        <f t="shared" si="8"/>
        <v>0.25810700000000003</v>
      </c>
      <c r="C140" s="34"/>
      <c r="D140" s="34"/>
      <c r="E140" s="34"/>
      <c r="F140" s="45">
        <v>0.25810700000000003</v>
      </c>
    </row>
    <row r="141" spans="1:6" ht="12.75">
      <c r="A141" s="61" t="s">
        <v>17</v>
      </c>
      <c r="B141" s="105">
        <f t="shared" si="8"/>
        <v>0</v>
      </c>
      <c r="C141" s="34"/>
      <c r="D141" s="34"/>
      <c r="E141" s="34"/>
      <c r="F141" s="45"/>
    </row>
    <row r="142" spans="1:6" ht="12.75">
      <c r="A142" s="61" t="s">
        <v>5</v>
      </c>
      <c r="B142" s="105">
        <f t="shared" si="8"/>
        <v>0.068565</v>
      </c>
      <c r="C142" s="34"/>
      <c r="D142" s="34"/>
      <c r="E142" s="34"/>
      <c r="F142" s="45">
        <v>0.068565</v>
      </c>
    </row>
    <row r="143" spans="1:6" ht="12.75">
      <c r="A143" s="61" t="s">
        <v>23</v>
      </c>
      <c r="B143" s="105">
        <f t="shared" si="8"/>
        <v>0</v>
      </c>
      <c r="C143" s="34"/>
      <c r="D143" s="34"/>
      <c r="E143" s="34"/>
      <c r="F143" s="45"/>
    </row>
    <row r="144" spans="1:6" ht="12.75">
      <c r="A144" s="61" t="s">
        <v>24</v>
      </c>
      <c r="B144" s="105">
        <f t="shared" si="8"/>
        <v>0</v>
      </c>
      <c r="C144" s="34"/>
      <c r="D144" s="34"/>
      <c r="E144" s="34"/>
      <c r="F144" s="45"/>
    </row>
    <row r="145" spans="1:6" ht="12.75">
      <c r="A145" s="61" t="s">
        <v>25</v>
      </c>
      <c r="B145" s="105">
        <f t="shared" si="8"/>
        <v>0</v>
      </c>
      <c r="C145" s="34"/>
      <c r="D145" s="34"/>
      <c r="E145" s="34"/>
      <c r="F145" s="45"/>
    </row>
    <row r="146" spans="1:6" ht="12.75">
      <c r="A146" s="61" t="s">
        <v>26</v>
      </c>
      <c r="B146" s="105">
        <f t="shared" si="8"/>
        <v>0</v>
      </c>
      <c r="C146" s="34"/>
      <c r="D146" s="34"/>
      <c r="E146" s="34"/>
      <c r="F146" s="45"/>
    </row>
    <row r="147" spans="1:6" ht="13.5">
      <c r="A147" s="60" t="s">
        <v>0</v>
      </c>
      <c r="B147" s="118">
        <f aca="true" t="shared" si="9" ref="B147:B190">SUM(C147:F147)</f>
        <v>0.325712</v>
      </c>
      <c r="C147" s="116">
        <v>0</v>
      </c>
      <c r="D147" s="116">
        <v>0</v>
      </c>
      <c r="E147" s="116">
        <v>0.185591</v>
      </c>
      <c r="F147" s="117">
        <v>0.140121</v>
      </c>
    </row>
    <row r="148" spans="1:6" ht="13.5">
      <c r="A148" s="60" t="s">
        <v>12</v>
      </c>
      <c r="B148" s="118">
        <f>SUM(C148:F148)</f>
        <v>0.013916</v>
      </c>
      <c r="C148" s="119">
        <f>C149</f>
        <v>0</v>
      </c>
      <c r="D148" s="25">
        <f>D149</f>
        <v>0</v>
      </c>
      <c r="E148" s="36">
        <f>E149</f>
        <v>0.013916</v>
      </c>
      <c r="F148" s="46">
        <f>F149</f>
        <v>0</v>
      </c>
    </row>
    <row r="149" spans="1:6" ht="12.75">
      <c r="A149" s="61" t="s">
        <v>13</v>
      </c>
      <c r="B149" s="105">
        <f t="shared" si="9"/>
        <v>0.013916</v>
      </c>
      <c r="C149" s="34">
        <v>0</v>
      </c>
      <c r="D149" s="34">
        <v>0</v>
      </c>
      <c r="E149" s="34">
        <v>0.013916</v>
      </c>
      <c r="F149" s="45">
        <v>0</v>
      </c>
    </row>
    <row r="150" spans="1:6" ht="13.5" thickBot="1">
      <c r="A150" s="62" t="s">
        <v>14</v>
      </c>
      <c r="B150" s="114">
        <f t="shared" si="9"/>
        <v>0.023</v>
      </c>
      <c r="C150" s="53">
        <v>0</v>
      </c>
      <c r="D150" s="53">
        <v>0</v>
      </c>
      <c r="E150" s="53">
        <v>0.023</v>
      </c>
      <c r="F150" s="53">
        <v>0</v>
      </c>
    </row>
    <row r="151" spans="1:6" ht="13.5" thickBot="1">
      <c r="A151" s="58" t="s">
        <v>21</v>
      </c>
      <c r="B151" s="101">
        <f t="shared" si="9"/>
        <v>2.725386</v>
      </c>
      <c r="C151" s="102">
        <f>C152+C160+C161</f>
        <v>0</v>
      </c>
      <c r="D151" s="102">
        <f>D152+D160+D161</f>
        <v>0</v>
      </c>
      <c r="E151" s="102">
        <f>E152+E160+E161</f>
        <v>1.9575579999999997</v>
      </c>
      <c r="F151" s="103">
        <f>F152+F160+F161</f>
        <v>0.7678280000000001</v>
      </c>
    </row>
    <row r="152" spans="1:6" ht="13.5">
      <c r="A152" s="60" t="s">
        <v>10</v>
      </c>
      <c r="B152" s="104">
        <f t="shared" si="9"/>
        <v>1.3351989999999998</v>
      </c>
      <c r="C152" s="17">
        <f>C153+C154+C155+C156+C157+C158+C159</f>
        <v>0</v>
      </c>
      <c r="D152" s="17">
        <f>D153+D154+D155+D156+D157+D158+D159</f>
        <v>0</v>
      </c>
      <c r="E152" s="17">
        <f>E153+E154+E155+E156+E157+E158+E159</f>
        <v>0.8715359999999999</v>
      </c>
      <c r="F152" s="18">
        <f>F153+F154+F155+F156+F157+F158+F159</f>
        <v>0.46366300000000005</v>
      </c>
    </row>
    <row r="153" spans="1:6" ht="12.75">
      <c r="A153" s="61" t="s">
        <v>4</v>
      </c>
      <c r="B153" s="105">
        <f t="shared" si="9"/>
        <v>0.592908</v>
      </c>
      <c r="C153" s="34"/>
      <c r="D153" s="34"/>
      <c r="E153" s="34">
        <v>0.18659399999999998</v>
      </c>
      <c r="F153" s="45">
        <v>0.406314</v>
      </c>
    </row>
    <row r="154" spans="1:6" ht="12.75">
      <c r="A154" s="61" t="s">
        <v>17</v>
      </c>
      <c r="B154" s="105">
        <f t="shared" si="9"/>
        <v>0.524981</v>
      </c>
      <c r="C154" s="34"/>
      <c r="D154" s="34"/>
      <c r="E154" s="34">
        <v>0.471519</v>
      </c>
      <c r="F154" s="45">
        <v>0.053462</v>
      </c>
    </row>
    <row r="155" spans="1:6" ht="12.75">
      <c r="A155" s="61" t="s">
        <v>5</v>
      </c>
      <c r="B155" s="105">
        <f t="shared" si="9"/>
        <v>0.211034</v>
      </c>
      <c r="C155" s="34"/>
      <c r="D155" s="34"/>
      <c r="E155" s="34">
        <v>0.211034</v>
      </c>
      <c r="F155" s="45"/>
    </row>
    <row r="156" spans="1:6" ht="12.75">
      <c r="A156" s="61" t="s">
        <v>23</v>
      </c>
      <c r="B156" s="105">
        <f t="shared" si="9"/>
        <v>0</v>
      </c>
      <c r="C156" s="34"/>
      <c r="D156" s="34"/>
      <c r="E156" s="34"/>
      <c r="F156" s="45"/>
    </row>
    <row r="157" spans="1:6" ht="12.75">
      <c r="A157" s="61" t="s">
        <v>24</v>
      </c>
      <c r="B157" s="105">
        <f t="shared" si="9"/>
        <v>0.003711</v>
      </c>
      <c r="C157" s="34"/>
      <c r="D157" s="34"/>
      <c r="E157" s="34"/>
      <c r="F157" s="45">
        <v>0.003711</v>
      </c>
    </row>
    <row r="158" spans="1:6" ht="12.75">
      <c r="A158" s="61" t="s">
        <v>25</v>
      </c>
      <c r="B158" s="105">
        <f t="shared" si="9"/>
        <v>0</v>
      </c>
      <c r="C158" s="34"/>
      <c r="D158" s="34"/>
      <c r="E158" s="34"/>
      <c r="F158" s="45"/>
    </row>
    <row r="159" spans="1:6" ht="12.75">
      <c r="A159" s="61" t="s">
        <v>26</v>
      </c>
      <c r="B159" s="105">
        <f t="shared" si="9"/>
        <v>0.0025649999999999996</v>
      </c>
      <c r="C159" s="34"/>
      <c r="D159" s="34"/>
      <c r="E159" s="34">
        <v>0.0023889999999999996</v>
      </c>
      <c r="F159" s="45">
        <v>0.000176</v>
      </c>
    </row>
    <row r="160" spans="1:6" ht="13.5">
      <c r="A160" s="60" t="s">
        <v>0</v>
      </c>
      <c r="B160" s="104">
        <f t="shared" si="9"/>
        <v>0.7610159999999999</v>
      </c>
      <c r="C160" s="116">
        <v>0</v>
      </c>
      <c r="D160" s="116">
        <v>0</v>
      </c>
      <c r="E160" s="116">
        <v>0.5305599999999999</v>
      </c>
      <c r="F160" s="117">
        <v>0.230456</v>
      </c>
    </row>
    <row r="161" spans="1:6" ht="13.5">
      <c r="A161" s="60" t="s">
        <v>12</v>
      </c>
      <c r="B161" s="118">
        <f>SUM(C161:F161)</f>
        <v>0.629171</v>
      </c>
      <c r="C161" s="119">
        <f>C162</f>
        <v>0</v>
      </c>
      <c r="D161" s="25">
        <f>D162</f>
        <v>0</v>
      </c>
      <c r="E161" s="36">
        <f>E162</f>
        <v>0.555462</v>
      </c>
      <c r="F161" s="46">
        <f>F162</f>
        <v>0.073709</v>
      </c>
    </row>
    <row r="162" spans="1:6" ht="12.75">
      <c r="A162" s="61" t="s">
        <v>13</v>
      </c>
      <c r="B162" s="105">
        <f t="shared" si="9"/>
        <v>0.629171</v>
      </c>
      <c r="C162" s="34">
        <v>0</v>
      </c>
      <c r="D162" s="34">
        <v>0</v>
      </c>
      <c r="E162" s="34">
        <v>0.555462</v>
      </c>
      <c r="F162" s="45">
        <v>0.073709</v>
      </c>
    </row>
    <row r="163" spans="1:6" ht="13.5" thickBot="1">
      <c r="A163" s="62" t="s">
        <v>14</v>
      </c>
      <c r="B163" s="114">
        <f t="shared" si="9"/>
        <v>0.971</v>
      </c>
      <c r="C163" s="53">
        <v>0</v>
      </c>
      <c r="D163" s="53">
        <v>0</v>
      </c>
      <c r="E163" s="53">
        <v>0.865</v>
      </c>
      <c r="F163" s="53">
        <v>0.106</v>
      </c>
    </row>
    <row r="164" spans="1:6" ht="13.5" thickBot="1">
      <c r="A164" s="58" t="s">
        <v>22</v>
      </c>
      <c r="B164" s="101">
        <f>SUM(C164:F164)</f>
        <v>3.110486</v>
      </c>
      <c r="C164" s="102">
        <f>C165+C173+C174</f>
        <v>0</v>
      </c>
      <c r="D164" s="102">
        <f>D165+D173+D174</f>
        <v>0</v>
      </c>
      <c r="E164" s="102">
        <f>E165+E173+E174</f>
        <v>1.9551250000000002</v>
      </c>
      <c r="F164" s="103">
        <f>F165+F173+F174</f>
        <v>1.1553609999999999</v>
      </c>
    </row>
    <row r="165" spans="1:6" ht="13.5">
      <c r="A165" s="60" t="s">
        <v>10</v>
      </c>
      <c r="B165" s="104">
        <f t="shared" si="9"/>
        <v>1.739671</v>
      </c>
      <c r="C165" s="17">
        <f>C166+C167+C168+C169+C170+C171+C172</f>
        <v>0</v>
      </c>
      <c r="D165" s="17">
        <f>D166+D167+D168+D169+D170+D171+D172</f>
        <v>0</v>
      </c>
      <c r="E165" s="17">
        <f>E166+E167+E168+E169+E170+E171+E172</f>
        <v>0.802889</v>
      </c>
      <c r="F165" s="18">
        <f>F166+F167+F168+F169+F170+F171+F172</f>
        <v>0.936782</v>
      </c>
    </row>
    <row r="166" spans="1:6" ht="13.5">
      <c r="A166" s="60" t="s">
        <v>4</v>
      </c>
      <c r="B166" s="105">
        <f t="shared" si="9"/>
        <v>1.26629</v>
      </c>
      <c r="C166" s="34"/>
      <c r="D166" s="34"/>
      <c r="E166" s="34">
        <v>0.528879</v>
      </c>
      <c r="F166" s="45">
        <v>0.7374109999999999</v>
      </c>
    </row>
    <row r="167" spans="1:6" ht="13.5">
      <c r="A167" s="60" t="s">
        <v>17</v>
      </c>
      <c r="B167" s="105">
        <f t="shared" si="9"/>
        <v>0.389477</v>
      </c>
      <c r="C167" s="34"/>
      <c r="D167" s="34"/>
      <c r="E167" s="34">
        <v>0.243125</v>
      </c>
      <c r="F167" s="45">
        <v>0.146352</v>
      </c>
    </row>
    <row r="168" spans="1:6" ht="13.5">
      <c r="A168" s="60" t="s">
        <v>5</v>
      </c>
      <c r="B168" s="105">
        <f t="shared" si="9"/>
        <v>0.072291</v>
      </c>
      <c r="C168" s="34"/>
      <c r="D168" s="34"/>
      <c r="E168" s="34">
        <v>0.019882</v>
      </c>
      <c r="F168" s="45">
        <v>0.052409</v>
      </c>
    </row>
    <row r="169" spans="1:6" ht="12.75">
      <c r="A169" s="61" t="s">
        <v>23</v>
      </c>
      <c r="B169" s="105">
        <f t="shared" si="9"/>
        <v>0</v>
      </c>
      <c r="C169" s="34"/>
      <c r="D169" s="34"/>
      <c r="E169" s="34"/>
      <c r="F169" s="45"/>
    </row>
    <row r="170" spans="1:6" ht="12.75">
      <c r="A170" s="61" t="s">
        <v>24</v>
      </c>
      <c r="B170" s="105">
        <f t="shared" si="9"/>
        <v>0.009586</v>
      </c>
      <c r="C170" s="34"/>
      <c r="D170" s="34"/>
      <c r="E170" s="34">
        <v>0.009586</v>
      </c>
      <c r="F170" s="45"/>
    </row>
    <row r="171" spans="1:6" ht="12.75">
      <c r="A171" s="61" t="s">
        <v>25</v>
      </c>
      <c r="B171" s="105">
        <f t="shared" si="9"/>
        <v>0</v>
      </c>
      <c r="C171" s="34"/>
      <c r="D171" s="34"/>
      <c r="E171" s="34"/>
      <c r="F171" s="45"/>
    </row>
    <row r="172" spans="1:6" ht="12.75">
      <c r="A172" s="61" t="s">
        <v>26</v>
      </c>
      <c r="B172" s="105">
        <f t="shared" si="9"/>
        <v>0.002027</v>
      </c>
      <c r="C172" s="34"/>
      <c r="D172" s="34"/>
      <c r="E172" s="34">
        <v>0.001417</v>
      </c>
      <c r="F172" s="45">
        <v>0.00061</v>
      </c>
    </row>
    <row r="173" spans="1:6" ht="13.5">
      <c r="A173" s="60" t="s">
        <v>0</v>
      </c>
      <c r="B173" s="104">
        <f t="shared" si="9"/>
        <v>1.2462790000000001</v>
      </c>
      <c r="C173" s="116">
        <v>0</v>
      </c>
      <c r="D173" s="116">
        <v>0</v>
      </c>
      <c r="E173" s="116">
        <v>1.1008330000000002</v>
      </c>
      <c r="F173" s="117">
        <v>0.145446</v>
      </c>
    </row>
    <row r="174" spans="1:6" ht="13.5">
      <c r="A174" s="60" t="s">
        <v>12</v>
      </c>
      <c r="B174" s="118">
        <f>SUM(C174:F174)</f>
        <v>0.12453599999999998</v>
      </c>
      <c r="C174" s="119">
        <f>C175</f>
        <v>0</v>
      </c>
      <c r="D174" s="25">
        <f>D175</f>
        <v>0</v>
      </c>
      <c r="E174" s="36">
        <f>E175</f>
        <v>0.051403</v>
      </c>
      <c r="F174" s="46">
        <f>F175</f>
        <v>0.07313299999999999</v>
      </c>
    </row>
    <row r="175" spans="1:6" ht="12.75">
      <c r="A175" s="61" t="s">
        <v>13</v>
      </c>
      <c r="B175" s="105">
        <f t="shared" si="9"/>
        <v>0.12453599999999998</v>
      </c>
      <c r="C175" s="34">
        <v>0</v>
      </c>
      <c r="D175" s="34">
        <v>0</v>
      </c>
      <c r="E175" s="34">
        <v>0.051403</v>
      </c>
      <c r="F175" s="45">
        <v>0.07313299999999999</v>
      </c>
    </row>
    <row r="176" spans="1:6" ht="13.5" thickBot="1">
      <c r="A176" s="62" t="s">
        <v>14</v>
      </c>
      <c r="B176" s="114">
        <f t="shared" si="9"/>
        <v>0.245</v>
      </c>
      <c r="C176" s="53">
        <v>0</v>
      </c>
      <c r="D176" s="53">
        <v>0</v>
      </c>
      <c r="E176" s="53">
        <v>0.116</v>
      </c>
      <c r="F176" s="53">
        <v>0.129</v>
      </c>
    </row>
    <row r="177" spans="1:6" ht="13.5" thickBot="1">
      <c r="A177" s="58" t="s">
        <v>36</v>
      </c>
      <c r="B177" s="101">
        <f t="shared" si="9"/>
        <v>6.519926</v>
      </c>
      <c r="C177" s="102">
        <f>C178+C186+C187</f>
        <v>0</v>
      </c>
      <c r="D177" s="102">
        <f>D178+D186+D187</f>
        <v>0</v>
      </c>
      <c r="E177" s="102">
        <f>E178+E186+E187</f>
        <v>1.1947549999999998</v>
      </c>
      <c r="F177" s="103">
        <f>F178+F186+F187</f>
        <v>5.325171</v>
      </c>
    </row>
    <row r="178" spans="1:6" ht="13.5">
      <c r="A178" s="60" t="s">
        <v>10</v>
      </c>
      <c r="B178" s="104">
        <f t="shared" si="9"/>
        <v>4.1602820000000005</v>
      </c>
      <c r="C178" s="17">
        <f>C179+C180+C181+C182+C183+C184+C185</f>
        <v>0</v>
      </c>
      <c r="D178" s="17">
        <f>D179+D180+D181+D182+D183+D184+D185</f>
        <v>0</v>
      </c>
      <c r="E178" s="17">
        <f>E179+E180+E181+E182+E183+E184+E185</f>
        <v>0.037391</v>
      </c>
      <c r="F178" s="18">
        <f>F179+F180+F181+F182+F183+F184+F185</f>
        <v>4.122891</v>
      </c>
    </row>
    <row r="179" spans="1:6" ht="12.75">
      <c r="A179" s="61" t="s">
        <v>4</v>
      </c>
      <c r="B179" s="105">
        <f t="shared" si="9"/>
        <v>0.378074</v>
      </c>
      <c r="C179" s="34"/>
      <c r="D179" s="34"/>
      <c r="E179" s="34">
        <v>0.00452</v>
      </c>
      <c r="F179" s="45">
        <v>0.373554</v>
      </c>
    </row>
    <row r="180" spans="1:6" ht="12.75">
      <c r="A180" s="61" t="s">
        <v>17</v>
      </c>
      <c r="B180" s="105">
        <f t="shared" si="9"/>
        <v>0</v>
      </c>
      <c r="C180" s="34"/>
      <c r="D180" s="34"/>
      <c r="E180" s="34">
        <v>0</v>
      </c>
      <c r="F180" s="45">
        <v>0</v>
      </c>
    </row>
    <row r="181" spans="1:6" ht="12.75">
      <c r="A181" s="61" t="s">
        <v>5</v>
      </c>
      <c r="B181" s="105">
        <f t="shared" si="9"/>
        <v>3.772327</v>
      </c>
      <c r="C181" s="34"/>
      <c r="D181" s="34"/>
      <c r="E181" s="34">
        <v>0.025682</v>
      </c>
      <c r="F181" s="45">
        <v>3.746645</v>
      </c>
    </row>
    <row r="182" spans="1:6" ht="12.75">
      <c r="A182" s="61" t="s">
        <v>23</v>
      </c>
      <c r="B182" s="105">
        <f t="shared" si="9"/>
        <v>0</v>
      </c>
      <c r="C182" s="34"/>
      <c r="D182" s="34"/>
      <c r="E182" s="34"/>
      <c r="F182" s="45"/>
    </row>
    <row r="183" spans="1:6" ht="12.75">
      <c r="A183" s="61" t="s">
        <v>24</v>
      </c>
      <c r="B183" s="105">
        <f t="shared" si="9"/>
        <v>0.009881000000000001</v>
      </c>
      <c r="C183" s="34"/>
      <c r="D183" s="34"/>
      <c r="E183" s="34">
        <v>0.007189</v>
      </c>
      <c r="F183" s="45">
        <v>0.0026920000000000004</v>
      </c>
    </row>
    <row r="184" spans="1:6" ht="12.75">
      <c r="A184" s="61" t="s">
        <v>25</v>
      </c>
      <c r="B184" s="105">
        <f t="shared" si="9"/>
        <v>0</v>
      </c>
      <c r="C184" s="34"/>
      <c r="D184" s="34"/>
      <c r="E184" s="34"/>
      <c r="F184" s="45"/>
    </row>
    <row r="185" spans="1:6" ht="12.75">
      <c r="A185" s="61" t="s">
        <v>26</v>
      </c>
      <c r="B185" s="105">
        <f t="shared" si="9"/>
        <v>0</v>
      </c>
      <c r="C185" s="34"/>
      <c r="D185" s="34"/>
      <c r="E185" s="34"/>
      <c r="F185" s="45"/>
    </row>
    <row r="186" spans="1:6" ht="13.5">
      <c r="A186" s="60" t="s">
        <v>0</v>
      </c>
      <c r="B186" s="104">
        <f t="shared" si="9"/>
        <v>2.150375</v>
      </c>
      <c r="C186" s="116">
        <v>0</v>
      </c>
      <c r="D186" s="116">
        <v>0</v>
      </c>
      <c r="E186" s="116">
        <v>1.0612629999999998</v>
      </c>
      <c r="F186" s="117">
        <v>1.089112</v>
      </c>
    </row>
    <row r="187" spans="1:6" ht="13.5">
      <c r="A187" s="63" t="s">
        <v>12</v>
      </c>
      <c r="B187" s="118">
        <f>SUM(C187:F187)</f>
        <v>0.209269</v>
      </c>
      <c r="C187" s="119">
        <f>C188</f>
        <v>0</v>
      </c>
      <c r="D187" s="25">
        <f>D188</f>
        <v>0</v>
      </c>
      <c r="E187" s="36">
        <f>E188</f>
        <v>0.096101</v>
      </c>
      <c r="F187" s="46">
        <f>F188</f>
        <v>0.113168</v>
      </c>
    </row>
    <row r="188" spans="1:6" ht="12.75">
      <c r="A188" s="61" t="s">
        <v>13</v>
      </c>
      <c r="B188" s="105">
        <f t="shared" si="9"/>
        <v>0.209269</v>
      </c>
      <c r="C188" s="34">
        <v>0</v>
      </c>
      <c r="D188" s="34">
        <v>0</v>
      </c>
      <c r="E188" s="34">
        <v>0.096101</v>
      </c>
      <c r="F188" s="45">
        <v>0.113168</v>
      </c>
    </row>
    <row r="189" spans="1:6" ht="13.5" thickBot="1">
      <c r="A189" s="62" t="s">
        <v>14</v>
      </c>
      <c r="B189" s="114">
        <f t="shared" si="9"/>
        <v>0.352</v>
      </c>
      <c r="C189" s="53">
        <v>0</v>
      </c>
      <c r="D189" s="53">
        <v>0</v>
      </c>
      <c r="E189" s="53">
        <v>0.159</v>
      </c>
      <c r="F189" s="53">
        <v>0.193</v>
      </c>
    </row>
    <row r="190" spans="1:6" ht="13.5" thickBot="1">
      <c r="A190" s="58" t="s">
        <v>30</v>
      </c>
      <c r="B190" s="101">
        <f t="shared" si="9"/>
        <v>0.32897699999999996</v>
      </c>
      <c r="C190" s="102">
        <f>C191+C199+C200</f>
        <v>0</v>
      </c>
      <c r="D190" s="102">
        <f>D191+D199+D200</f>
        <v>0</v>
      </c>
      <c r="E190" s="102">
        <f>E191+E199+E200</f>
        <v>0.298367</v>
      </c>
      <c r="F190" s="103">
        <f>F191+F199+F200</f>
        <v>0.03061</v>
      </c>
    </row>
    <row r="191" spans="1:6" ht="13.5">
      <c r="A191" s="60" t="s">
        <v>10</v>
      </c>
      <c r="B191" s="115">
        <f aca="true" t="shared" si="10" ref="B191:B199">SUM(C191:F191)</f>
        <v>0.031508999999999995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0.000924</v>
      </c>
      <c r="F191" s="18">
        <f>F192+F193+F194+F195+F196+F197+F198</f>
        <v>0.030584999999999998</v>
      </c>
    </row>
    <row r="192" spans="1:6" ht="12.75">
      <c r="A192" s="61" t="s">
        <v>4</v>
      </c>
      <c r="B192" s="105">
        <f t="shared" si="10"/>
        <v>0.026504999999999997</v>
      </c>
      <c r="C192" s="34"/>
      <c r="D192" s="34"/>
      <c r="E192" s="34"/>
      <c r="F192" s="45">
        <v>0.026504999999999997</v>
      </c>
    </row>
    <row r="193" spans="1:6" ht="12.75">
      <c r="A193" s="61" t="s">
        <v>17</v>
      </c>
      <c r="B193" s="105">
        <f t="shared" si="10"/>
        <v>0</v>
      </c>
      <c r="C193" s="34"/>
      <c r="D193" s="34"/>
      <c r="E193" s="34"/>
      <c r="F193" s="45"/>
    </row>
    <row r="194" spans="1:6" ht="12.75">
      <c r="A194" s="61" t="s">
        <v>5</v>
      </c>
      <c r="B194" s="105">
        <f t="shared" si="10"/>
        <v>0.000924</v>
      </c>
      <c r="C194" s="34"/>
      <c r="D194" s="34"/>
      <c r="E194" s="34">
        <v>0.000924</v>
      </c>
      <c r="F194" s="45"/>
    </row>
    <row r="195" spans="1:6" ht="12.75">
      <c r="A195" s="61" t="s">
        <v>23</v>
      </c>
      <c r="B195" s="105">
        <f t="shared" si="10"/>
        <v>0</v>
      </c>
      <c r="C195" s="34"/>
      <c r="D195" s="34"/>
      <c r="E195" s="34"/>
      <c r="F195" s="45"/>
    </row>
    <row r="196" spans="1:6" ht="12.75">
      <c r="A196" s="61" t="s">
        <v>24</v>
      </c>
      <c r="B196" s="105">
        <f t="shared" si="10"/>
        <v>0</v>
      </c>
      <c r="C196" s="34"/>
      <c r="D196" s="34"/>
      <c r="E196" s="34"/>
      <c r="F196" s="45"/>
    </row>
    <row r="197" spans="1:6" ht="12.75">
      <c r="A197" s="61" t="s">
        <v>25</v>
      </c>
      <c r="B197" s="105">
        <f t="shared" si="10"/>
        <v>0</v>
      </c>
      <c r="C197" s="34"/>
      <c r="D197" s="34"/>
      <c r="E197" s="34"/>
      <c r="F197" s="45"/>
    </row>
    <row r="198" spans="1:6" ht="12.75">
      <c r="A198" s="61" t="s">
        <v>26</v>
      </c>
      <c r="B198" s="105">
        <f t="shared" si="10"/>
        <v>0.00408</v>
      </c>
      <c r="C198" s="34"/>
      <c r="D198" s="34"/>
      <c r="E198" s="34"/>
      <c r="F198" s="45">
        <v>0.00408</v>
      </c>
    </row>
    <row r="199" spans="1:6" ht="13.5">
      <c r="A199" s="64" t="s">
        <v>0</v>
      </c>
      <c r="B199" s="121">
        <f t="shared" si="10"/>
        <v>0.236471</v>
      </c>
      <c r="C199" s="116">
        <v>0</v>
      </c>
      <c r="D199" s="116">
        <v>0</v>
      </c>
      <c r="E199" s="116">
        <v>0.236446</v>
      </c>
      <c r="F199" s="117">
        <v>2.5E-05</v>
      </c>
    </row>
    <row r="200" spans="1:6" ht="13.5">
      <c r="A200" s="63" t="s">
        <v>12</v>
      </c>
      <c r="B200" s="118">
        <f>SUM(C200:F200)</f>
        <v>0.060997</v>
      </c>
      <c r="C200" s="119">
        <f>C201</f>
        <v>0</v>
      </c>
      <c r="D200" s="25">
        <f>D201</f>
        <v>0</v>
      </c>
      <c r="E200" s="36">
        <f>E201</f>
        <v>0.060997</v>
      </c>
      <c r="F200" s="46">
        <f>F201</f>
        <v>0</v>
      </c>
    </row>
    <row r="201" spans="1:6" ht="12.75">
      <c r="A201" s="61" t="s">
        <v>13</v>
      </c>
      <c r="B201" s="105">
        <f>SUM(C201:F201)</f>
        <v>0.060997</v>
      </c>
      <c r="C201" s="34">
        <v>0</v>
      </c>
      <c r="D201" s="34">
        <v>0</v>
      </c>
      <c r="E201" s="34">
        <v>0.060997</v>
      </c>
      <c r="F201" s="45">
        <v>0</v>
      </c>
    </row>
    <row r="202" spans="1:6" ht="13.5" thickBot="1">
      <c r="A202" s="62" t="s">
        <v>14</v>
      </c>
      <c r="B202" s="114">
        <f>SUM(C202:F202)</f>
        <v>0.13</v>
      </c>
      <c r="C202" s="56">
        <v>0</v>
      </c>
      <c r="D202" s="56">
        <v>0</v>
      </c>
      <c r="E202" s="56">
        <v>0.13</v>
      </c>
      <c r="F202" s="120">
        <v>0</v>
      </c>
    </row>
    <row r="203" spans="1:6" ht="13.5">
      <c r="A203" s="65"/>
      <c r="B203" s="66"/>
      <c r="C203" s="66"/>
      <c r="D203" s="67"/>
      <c r="E203" s="67"/>
      <c r="F203" s="67"/>
    </row>
    <row r="204" spans="1:6" ht="13.5">
      <c r="A204" s="65"/>
      <c r="B204" s="66"/>
      <c r="C204" s="66"/>
      <c r="D204" s="67"/>
      <c r="E204" s="67"/>
      <c r="F204" s="67"/>
    </row>
    <row r="205" spans="1:8" s="136" customFormat="1" ht="18.75">
      <c r="A205" s="132" t="s">
        <v>43</v>
      </c>
      <c r="B205" s="133"/>
      <c r="C205" s="133"/>
      <c r="D205" s="133"/>
      <c r="E205" s="133"/>
      <c r="F205" s="134"/>
      <c r="G205" s="135"/>
      <c r="H205" s="135"/>
    </row>
    <row r="206" ht="13.5" thickBot="1"/>
    <row r="207" spans="1:8" s="2" customFormat="1" ht="15.75" customHeight="1" thickBot="1">
      <c r="A207" s="137"/>
      <c r="B207" s="167" t="s">
        <v>40</v>
      </c>
      <c r="C207" s="168"/>
      <c r="D207" s="168"/>
      <c r="E207" s="168"/>
      <c r="F207" s="169"/>
      <c r="G207" s="69"/>
      <c r="H207" s="69"/>
    </row>
    <row r="208" spans="1:8" s="2" customFormat="1" ht="15.75" customHeight="1" thickBot="1">
      <c r="A208" s="165" t="s">
        <v>8</v>
      </c>
      <c r="B208" s="170" t="s">
        <v>9</v>
      </c>
      <c r="C208" s="171"/>
      <c r="D208" s="171"/>
      <c r="E208" s="171"/>
      <c r="F208" s="172"/>
      <c r="G208" s="69"/>
      <c r="H208" s="69"/>
    </row>
    <row r="209" spans="1:8" s="2" customFormat="1" ht="15.75" customHeight="1" thickBot="1">
      <c r="A209" s="166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6" ht="13.5" thickBot="1">
      <c r="A210" s="124" t="s">
        <v>45</v>
      </c>
      <c r="B210" s="125">
        <f>C210+D210+E210+F210</f>
        <v>1.481725</v>
      </c>
      <c r="C210" s="122"/>
      <c r="D210" s="123"/>
      <c r="E210" s="123">
        <f>E212</f>
        <v>1.481725</v>
      </c>
      <c r="F210" s="138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1.481725</v>
      </c>
      <c r="C212" s="72"/>
      <c r="D212" s="129"/>
      <c r="E212" s="129">
        <f>E213</f>
        <v>1.481725</v>
      </c>
      <c r="F212" s="139"/>
    </row>
    <row r="213" spans="1:6" ht="15">
      <c r="A213" s="130" t="s">
        <v>13</v>
      </c>
      <c r="B213" s="19">
        <f>E213</f>
        <v>1.481725</v>
      </c>
      <c r="C213" s="20"/>
      <c r="D213" s="27"/>
      <c r="E213" s="131">
        <v>1.481725</v>
      </c>
      <c r="F213" s="28"/>
    </row>
    <row r="214" spans="1:8" s="141" customFormat="1" ht="13.5" thickBot="1">
      <c r="A214" s="140" t="s">
        <v>14</v>
      </c>
      <c r="B214" s="31">
        <f>E214</f>
        <v>2.112</v>
      </c>
      <c r="C214" s="56"/>
      <c r="D214" s="32"/>
      <c r="E214" s="32">
        <v>2.112</v>
      </c>
      <c r="F214" s="33"/>
      <c r="G214" s="70"/>
      <c r="H214" s="70"/>
    </row>
    <row r="215" spans="1:6" ht="13.5" thickBot="1">
      <c r="A215" s="124" t="s">
        <v>44</v>
      </c>
      <c r="B215" s="125">
        <f>C215+D215+E215+F215</f>
        <v>0.493427</v>
      </c>
      <c r="C215" s="122"/>
      <c r="D215" s="123"/>
      <c r="E215" s="123">
        <f>E217</f>
        <v>0.493427</v>
      </c>
      <c r="F215" s="138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0.493427</v>
      </c>
      <c r="C217" s="72"/>
      <c r="D217" s="129"/>
      <c r="E217" s="129">
        <f>E218</f>
        <v>0.493427</v>
      </c>
      <c r="F217" s="139"/>
    </row>
    <row r="218" spans="1:6" ht="15">
      <c r="A218" s="130" t="s">
        <v>13</v>
      </c>
      <c r="B218" s="19">
        <f>E218</f>
        <v>0.493427</v>
      </c>
      <c r="C218" s="20"/>
      <c r="D218" s="27"/>
      <c r="E218" s="131">
        <v>0.493427</v>
      </c>
      <c r="F218" s="28"/>
    </row>
    <row r="219" spans="1:8" s="141" customFormat="1" ht="13.5" thickBot="1">
      <c r="A219" s="140" t="s">
        <v>14</v>
      </c>
      <c r="B219" s="31">
        <f>E219</f>
        <v>0.89</v>
      </c>
      <c r="C219" s="56"/>
      <c r="D219" s="32"/>
      <c r="E219" s="32">
        <v>0.89</v>
      </c>
      <c r="F219" s="33"/>
      <c r="G219" s="70"/>
      <c r="H219" s="70"/>
    </row>
  </sheetData>
  <sheetProtection/>
  <mergeCells count="6">
    <mergeCell ref="A5:A6"/>
    <mergeCell ref="B4:F4"/>
    <mergeCell ref="B5:F5"/>
    <mergeCell ref="B207:F207"/>
    <mergeCell ref="A208:A209"/>
    <mergeCell ref="B208:F208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4"/>
  <sheetViews>
    <sheetView zoomScale="86" zoomScaleNormal="86" zoomScalePageLayoutView="0" workbookViewId="0" topLeftCell="A1">
      <selection activeCell="G200" sqref="G200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9" width="15.421875" style="1" customWidth="1"/>
    <col min="10" max="10" width="9.140625" style="1" customWidth="1"/>
    <col min="11" max="11" width="14.00390625" style="1" customWidth="1"/>
    <col min="12" max="16384" width="9.140625" style="1" customWidth="1"/>
  </cols>
  <sheetData>
    <row r="1" spans="1:8" s="12" customFormat="1" ht="15.75">
      <c r="A1" s="9" t="s">
        <v>60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37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137"/>
      <c r="B4" s="167" t="s">
        <v>61</v>
      </c>
      <c r="C4" s="168"/>
      <c r="D4" s="168"/>
      <c r="E4" s="168"/>
      <c r="F4" s="169"/>
      <c r="G4" s="69"/>
      <c r="H4" s="69"/>
    </row>
    <row r="5" spans="1:8" s="2" customFormat="1" ht="15.75" customHeight="1" thickBot="1">
      <c r="A5" s="165" t="s">
        <v>8</v>
      </c>
      <c r="B5" s="170" t="s">
        <v>9</v>
      </c>
      <c r="C5" s="171"/>
      <c r="D5" s="171"/>
      <c r="E5" s="171"/>
      <c r="F5" s="172"/>
      <c r="G5" s="69"/>
      <c r="H5" s="69"/>
    </row>
    <row r="6" spans="1:8" s="2" customFormat="1" ht="15.75" customHeight="1" thickBot="1">
      <c r="A6" s="166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31</v>
      </c>
      <c r="B7" s="41">
        <f>B31+B47+B60+B73+B86+B99+B112+B125+B138+B151+B164+B177+B190</f>
        <v>98.447614</v>
      </c>
      <c r="C7" s="42">
        <f>C31+C47+C60+C73+C86+C99+C112+C125+C138+C151+C164+C177+C190</f>
        <v>27.549502000000004</v>
      </c>
      <c r="D7" s="42">
        <f>D31+D47+D60+D73+D86+D99+D112+D125+D138+D151+D164+D177+D190</f>
        <v>0.5310210000000001</v>
      </c>
      <c r="E7" s="43">
        <f>E31+E47+E60+E73+E86+E99+E112+E125+E138+E151+E164+E177+E190</f>
        <v>28.522719</v>
      </c>
      <c r="F7" s="43">
        <f>F8+F16+F20+F17</f>
        <v>41.84437200000001</v>
      </c>
    </row>
    <row r="8" spans="1:6" ht="13.5">
      <c r="A8" s="49" t="s">
        <v>10</v>
      </c>
      <c r="B8" s="16">
        <f aca="true" t="shared" si="0" ref="B8:B25">SUM(C8:F8)</f>
        <v>32.373651</v>
      </c>
      <c r="C8" s="17">
        <f>C9+C10+C11+C12+C13+C14+C15</f>
        <v>0.10278899999999999</v>
      </c>
      <c r="D8" s="17">
        <f>D9+D10+D11+D12+D13+D14+D15</f>
        <v>0.00092</v>
      </c>
      <c r="E8" s="17">
        <f>E9+E10+E11+E12+E13+E14+E15</f>
        <v>2.3048070000000003</v>
      </c>
      <c r="F8" s="18">
        <f>F9+F10+F11+F12+F13+F14+F15</f>
        <v>29.965135</v>
      </c>
    </row>
    <row r="9" spans="1:8" ht="12.75">
      <c r="A9" s="50" t="s">
        <v>4</v>
      </c>
      <c r="B9" s="19">
        <f t="shared" si="0"/>
        <v>12.168431</v>
      </c>
      <c r="C9" s="20">
        <f aca="true" t="shared" si="1" ref="C9:F19">C33+C49+C62+C75+C88+C101+C114+C127+C140+C153+C166+C179+C192</f>
        <v>0.003663</v>
      </c>
      <c r="D9" s="20">
        <f t="shared" si="1"/>
        <v>0</v>
      </c>
      <c r="E9" s="20">
        <f t="shared" si="1"/>
        <v>1.168121</v>
      </c>
      <c r="F9" s="21">
        <f t="shared" si="1"/>
        <v>10.996647</v>
      </c>
      <c r="H9" s="70"/>
    </row>
    <row r="10" spans="1:6" ht="12.75">
      <c r="A10" s="50" t="s">
        <v>11</v>
      </c>
      <c r="B10" s="19">
        <f t="shared" si="0"/>
        <v>0.945607</v>
      </c>
      <c r="C10" s="20">
        <f t="shared" si="1"/>
        <v>0</v>
      </c>
      <c r="D10" s="20">
        <f t="shared" si="1"/>
        <v>0</v>
      </c>
      <c r="E10" s="20">
        <f t="shared" si="1"/>
        <v>0.475904</v>
      </c>
      <c r="F10" s="21">
        <f t="shared" si="1"/>
        <v>0.469703</v>
      </c>
    </row>
    <row r="11" spans="1:6" ht="12.75">
      <c r="A11" s="50" t="s">
        <v>5</v>
      </c>
      <c r="B11" s="19">
        <f t="shared" si="0"/>
        <v>18.81973</v>
      </c>
      <c r="C11" s="20">
        <f t="shared" si="1"/>
        <v>0.018413999999999996</v>
      </c>
      <c r="D11" s="20">
        <f t="shared" si="1"/>
        <v>0.00092</v>
      </c>
      <c r="E11" s="20">
        <f t="shared" si="1"/>
        <v>0.38154400000000005</v>
      </c>
      <c r="F11" s="21">
        <f t="shared" si="1"/>
        <v>18.418852</v>
      </c>
    </row>
    <row r="12" spans="1:8" ht="12.75">
      <c r="A12" s="50" t="s">
        <v>23</v>
      </c>
      <c r="B12" s="19">
        <f t="shared" si="0"/>
        <v>0.008867000000000002</v>
      </c>
      <c r="C12" s="20">
        <f t="shared" si="1"/>
        <v>0</v>
      </c>
      <c r="D12" s="20">
        <f t="shared" si="1"/>
        <v>0</v>
      </c>
      <c r="E12" s="20">
        <f t="shared" si="1"/>
        <v>0.008867000000000002</v>
      </c>
      <c r="F12" s="21">
        <f t="shared" si="1"/>
        <v>0</v>
      </c>
      <c r="H12" s="70"/>
    </row>
    <row r="13" spans="1:6" ht="12.75">
      <c r="A13" s="50" t="s">
        <v>24</v>
      </c>
      <c r="B13" s="19">
        <f t="shared" si="0"/>
        <v>0.038024999999999996</v>
      </c>
      <c r="C13" s="20">
        <f t="shared" si="1"/>
        <v>0</v>
      </c>
      <c r="D13" s="20">
        <f t="shared" si="1"/>
        <v>0</v>
      </c>
      <c r="E13" s="20">
        <f t="shared" si="1"/>
        <v>0.014532999999999999</v>
      </c>
      <c r="F13" s="21">
        <f t="shared" si="1"/>
        <v>0.023492</v>
      </c>
    </row>
    <row r="14" spans="1:6" ht="12.75">
      <c r="A14" s="50" t="s">
        <v>25</v>
      </c>
      <c r="B14" s="19">
        <f t="shared" si="0"/>
        <v>0.370278</v>
      </c>
      <c r="C14" s="20">
        <f t="shared" si="1"/>
        <v>0.07171</v>
      </c>
      <c r="D14" s="20">
        <f t="shared" si="1"/>
        <v>0</v>
      </c>
      <c r="E14" s="20">
        <f t="shared" si="1"/>
        <v>0.24562</v>
      </c>
      <c r="F14" s="21">
        <f t="shared" si="1"/>
        <v>0.052948</v>
      </c>
    </row>
    <row r="15" spans="1:6" ht="12.75">
      <c r="A15" s="50" t="s">
        <v>26</v>
      </c>
      <c r="B15" s="19">
        <f t="shared" si="0"/>
        <v>0.022713</v>
      </c>
      <c r="C15" s="20">
        <f t="shared" si="1"/>
        <v>0.009001999999999998</v>
      </c>
      <c r="D15" s="20">
        <f t="shared" si="1"/>
        <v>0</v>
      </c>
      <c r="E15" s="20">
        <f t="shared" si="1"/>
        <v>0.010218000000000001</v>
      </c>
      <c r="F15" s="21">
        <f t="shared" si="1"/>
        <v>0.0034930000000000004</v>
      </c>
    </row>
    <row r="16" spans="1:6" ht="13.5">
      <c r="A16" s="49" t="s">
        <v>0</v>
      </c>
      <c r="B16" s="22">
        <f t="shared" si="0"/>
        <v>43.266417</v>
      </c>
      <c r="C16" s="72">
        <f t="shared" si="1"/>
        <v>16.611396</v>
      </c>
      <c r="D16" s="72">
        <f t="shared" si="1"/>
        <v>0.302141</v>
      </c>
      <c r="E16" s="72">
        <f t="shared" si="1"/>
        <v>15.907280999999998</v>
      </c>
      <c r="F16" s="73">
        <f t="shared" si="1"/>
        <v>10.445599000000001</v>
      </c>
    </row>
    <row r="17" spans="1:6" ht="13.5">
      <c r="A17" s="49" t="s">
        <v>12</v>
      </c>
      <c r="B17" s="22">
        <f t="shared" si="0"/>
        <v>21.847405</v>
      </c>
      <c r="C17" s="23">
        <f t="shared" si="1"/>
        <v>9.875176000000002</v>
      </c>
      <c r="D17" s="23">
        <f t="shared" si="1"/>
        <v>0.22796</v>
      </c>
      <c r="E17" s="23">
        <f t="shared" si="1"/>
        <v>10.310630999999997</v>
      </c>
      <c r="F17" s="24">
        <f t="shared" si="1"/>
        <v>1.433638</v>
      </c>
    </row>
    <row r="18" spans="1:7" ht="13.5">
      <c r="A18" s="50" t="s">
        <v>13</v>
      </c>
      <c r="B18" s="74">
        <f t="shared" si="0"/>
        <v>21.847405</v>
      </c>
      <c r="C18" s="23">
        <f t="shared" si="1"/>
        <v>9.875176000000002</v>
      </c>
      <c r="D18" s="23">
        <f t="shared" si="1"/>
        <v>0.22796</v>
      </c>
      <c r="E18" s="23">
        <f t="shared" si="1"/>
        <v>10.310630999999997</v>
      </c>
      <c r="F18" s="24">
        <f t="shared" si="1"/>
        <v>1.433638</v>
      </c>
      <c r="G18" s="5"/>
    </row>
    <row r="19" spans="1:6" ht="12.75">
      <c r="A19" s="51" t="s">
        <v>14</v>
      </c>
      <c r="B19" s="52">
        <f t="shared" si="0"/>
        <v>28.053999999999995</v>
      </c>
      <c r="C19" s="53">
        <f>C43+C72+C85+C98+C111+C124+C137+C150+C163+C176+C189+C202</f>
        <v>9.057</v>
      </c>
      <c r="D19" s="53">
        <f t="shared" si="1"/>
        <v>0.375</v>
      </c>
      <c r="E19" s="53">
        <f t="shared" si="1"/>
        <v>16.352999999999998</v>
      </c>
      <c r="F19" s="75">
        <f t="shared" si="1"/>
        <v>2.269</v>
      </c>
    </row>
    <row r="20" spans="1:6" ht="13.5">
      <c r="A20" s="49" t="s">
        <v>15</v>
      </c>
      <c r="B20" s="22">
        <f t="shared" si="0"/>
        <v>0.9601409999999999</v>
      </c>
      <c r="C20" s="23">
        <f>C21</f>
        <v>0.9601409999999999</v>
      </c>
      <c r="D20" s="25"/>
      <c r="E20" s="25"/>
      <c r="F20" s="26"/>
    </row>
    <row r="21" spans="1:6" ht="12.75">
      <c r="A21" s="50" t="s">
        <v>13</v>
      </c>
      <c r="B21" s="19">
        <f t="shared" si="0"/>
        <v>0.9601409999999999</v>
      </c>
      <c r="C21" s="20">
        <f>C45</f>
        <v>0.9601409999999999</v>
      </c>
      <c r="D21" s="27"/>
      <c r="E21" s="27"/>
      <c r="F21" s="28"/>
    </row>
    <row r="22" spans="1:6" ht="12.75">
      <c r="A22" s="54" t="s">
        <v>16</v>
      </c>
      <c r="B22" s="52">
        <f t="shared" si="0"/>
        <v>2.114</v>
      </c>
      <c r="C22" s="53">
        <f>C46</f>
        <v>2.114</v>
      </c>
      <c r="D22" s="29"/>
      <c r="E22" s="29"/>
      <c r="F22" s="30"/>
    </row>
    <row r="23" spans="1:6" ht="13.5">
      <c r="A23" s="49" t="s">
        <v>32</v>
      </c>
      <c r="B23" s="22">
        <f t="shared" si="0"/>
        <v>2.8284499999999997</v>
      </c>
      <c r="C23" s="23">
        <f>C24</f>
        <v>2.8284499999999997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2.8284499999999997</v>
      </c>
      <c r="C24" s="20">
        <f>C58</f>
        <v>2.8284499999999997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6.393</v>
      </c>
      <c r="C25" s="56">
        <f>C59</f>
        <v>6.393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customHeight="1" hidden="1" thickBot="1">
      <c r="A27" s="55"/>
      <c r="B27" s="38"/>
      <c r="C27" s="39"/>
      <c r="D27" s="40"/>
      <c r="E27" s="40"/>
      <c r="F27" s="47"/>
    </row>
    <row r="28" spans="1:6" ht="13.5" customHeight="1" hidden="1" thickBot="1">
      <c r="A28" s="55"/>
      <c r="B28" s="38"/>
      <c r="C28" s="39"/>
      <c r="D28" s="40"/>
      <c r="E28" s="40"/>
      <c r="F28" s="47"/>
    </row>
    <row r="29" spans="1:6" ht="13.5" customHeight="1" hidden="1" thickBot="1">
      <c r="A29" s="55"/>
      <c r="B29" s="38"/>
      <c r="C29" s="39"/>
      <c r="D29" s="40"/>
      <c r="E29" s="40"/>
      <c r="F29" s="47"/>
    </row>
    <row r="30" spans="1:6" ht="13.5" customHeight="1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76">
        <v>59.932444000000004</v>
      </c>
      <c r="C31" s="77">
        <v>14.701675</v>
      </c>
      <c r="D31" s="77">
        <v>0.521255</v>
      </c>
      <c r="E31" s="77">
        <v>17.536779</v>
      </c>
      <c r="F31" s="78">
        <v>27.172735</v>
      </c>
    </row>
    <row r="32" spans="1:6" ht="13.5">
      <c r="A32" s="49" t="s">
        <v>10</v>
      </c>
      <c r="B32" s="79">
        <v>19.934375</v>
      </c>
      <c r="C32" s="17">
        <v>0.030327999999999994</v>
      </c>
      <c r="D32" s="17">
        <v>0.00092</v>
      </c>
      <c r="E32" s="17">
        <v>0.706928</v>
      </c>
      <c r="F32" s="18">
        <v>19.196199</v>
      </c>
    </row>
    <row r="33" spans="1:6" ht="12.75">
      <c r="A33" s="50" t="s">
        <v>4</v>
      </c>
      <c r="B33" s="80">
        <v>5.364335</v>
      </c>
      <c r="C33" s="20">
        <v>0.003515</v>
      </c>
      <c r="D33" s="20">
        <v>0</v>
      </c>
      <c r="E33" s="20">
        <v>0.22310299999999997</v>
      </c>
      <c r="F33" s="21">
        <v>5.137716999999999</v>
      </c>
    </row>
    <row r="34" spans="1:6" ht="12.75">
      <c r="A34" s="50" t="s">
        <v>11</v>
      </c>
      <c r="B34" s="80">
        <v>0.090493</v>
      </c>
      <c r="C34" s="20">
        <v>0</v>
      </c>
      <c r="D34" s="20">
        <v>0</v>
      </c>
      <c r="E34" s="20">
        <v>0.024480000000000002</v>
      </c>
      <c r="F34" s="21">
        <v>0.066013</v>
      </c>
    </row>
    <row r="35" spans="1:6" ht="12.75">
      <c r="A35" s="50" t="s">
        <v>5</v>
      </c>
      <c r="B35" s="80">
        <v>14.261509</v>
      </c>
      <c r="C35" s="20">
        <v>0.018413999999999996</v>
      </c>
      <c r="D35" s="20">
        <v>0.00092</v>
      </c>
      <c r="E35" s="20">
        <v>0.308238</v>
      </c>
      <c r="F35" s="21">
        <v>13.933937</v>
      </c>
    </row>
    <row r="36" spans="1:8" ht="12.75">
      <c r="A36" s="50" t="s">
        <v>23</v>
      </c>
      <c r="B36" s="80">
        <v>0.008867000000000002</v>
      </c>
      <c r="C36" s="20">
        <v>0</v>
      </c>
      <c r="D36" s="20">
        <v>0</v>
      </c>
      <c r="E36" s="20">
        <v>0.008867000000000002</v>
      </c>
      <c r="F36" s="21">
        <v>0</v>
      </c>
      <c r="H36" s="70"/>
    </row>
    <row r="37" spans="1:6" ht="12.75">
      <c r="A37" s="50" t="s">
        <v>24</v>
      </c>
      <c r="B37" s="80">
        <v>0.005377</v>
      </c>
      <c r="C37" s="20">
        <v>0</v>
      </c>
      <c r="D37" s="20">
        <v>0</v>
      </c>
      <c r="E37" s="20">
        <v>0</v>
      </c>
      <c r="F37" s="21">
        <v>0.005377</v>
      </c>
    </row>
    <row r="38" spans="1:6" ht="12.75">
      <c r="A38" s="50" t="s">
        <v>25</v>
      </c>
      <c r="B38" s="80">
        <v>0.187632</v>
      </c>
      <c r="C38" s="20">
        <v>0</v>
      </c>
      <c r="D38" s="20">
        <v>0</v>
      </c>
      <c r="E38" s="20">
        <v>0.134684</v>
      </c>
      <c r="F38" s="21">
        <v>0.052948</v>
      </c>
    </row>
    <row r="39" spans="1:6" ht="12.75">
      <c r="A39" s="50" t="s">
        <v>26</v>
      </c>
      <c r="B39" s="80">
        <v>0.016161999999999996</v>
      </c>
      <c r="C39" s="20">
        <v>0.008398999999999998</v>
      </c>
      <c r="D39" s="20">
        <v>0</v>
      </c>
      <c r="E39" s="20">
        <v>0.007556</v>
      </c>
      <c r="F39" s="21">
        <v>0.000207</v>
      </c>
    </row>
    <row r="40" spans="1:6" ht="13.5">
      <c r="A40" s="49" t="s">
        <v>0</v>
      </c>
      <c r="B40" s="83">
        <v>26.112924999999997</v>
      </c>
      <c r="C40" s="72">
        <v>9.704578999999999</v>
      </c>
      <c r="D40" s="72">
        <v>0.292375</v>
      </c>
      <c r="E40" s="72">
        <v>9.113061</v>
      </c>
      <c r="F40" s="73">
        <v>7.00291</v>
      </c>
    </row>
    <row r="41" spans="1:6" ht="13.5">
      <c r="A41" s="49" t="s">
        <v>12</v>
      </c>
      <c r="B41" s="83">
        <v>12.925003</v>
      </c>
      <c r="C41" s="23">
        <v>4.006627</v>
      </c>
      <c r="D41" s="25">
        <v>0.22796</v>
      </c>
      <c r="E41" s="25">
        <v>7.71679</v>
      </c>
      <c r="F41" s="26">
        <v>0.973626</v>
      </c>
    </row>
    <row r="42" spans="1:7" ht="12.75">
      <c r="A42" s="50" t="s">
        <v>13</v>
      </c>
      <c r="B42" s="80">
        <v>12.925003</v>
      </c>
      <c r="C42" s="20">
        <v>4.006627</v>
      </c>
      <c r="D42" s="20">
        <v>0.22796</v>
      </c>
      <c r="E42" s="20">
        <v>7.71679</v>
      </c>
      <c r="F42" s="21">
        <v>0.973626</v>
      </c>
      <c r="G42" s="5"/>
    </row>
    <row r="43" spans="1:6" ht="12.75">
      <c r="A43" s="51" t="s">
        <v>14</v>
      </c>
      <c r="B43" s="91">
        <v>19.92</v>
      </c>
      <c r="C43" s="53">
        <v>5.644</v>
      </c>
      <c r="D43" s="53">
        <v>0.375</v>
      </c>
      <c r="E43" s="53">
        <v>12.243</v>
      </c>
      <c r="F43" s="75">
        <v>1.658</v>
      </c>
    </row>
    <row r="44" spans="1:6" ht="13.5">
      <c r="A44" s="49" t="s">
        <v>15</v>
      </c>
      <c r="B44" s="83">
        <v>0.9601409999999999</v>
      </c>
      <c r="C44" s="151">
        <v>0.9601409999999999</v>
      </c>
      <c r="D44" s="152">
        <v>0</v>
      </c>
      <c r="E44" s="152">
        <v>0</v>
      </c>
      <c r="F44" s="153">
        <v>0</v>
      </c>
    </row>
    <row r="45" spans="1:6" ht="12.75">
      <c r="A45" s="50" t="s">
        <v>13</v>
      </c>
      <c r="B45" s="80">
        <v>0.9601409999999999</v>
      </c>
      <c r="C45" s="20">
        <v>0.9601409999999999</v>
      </c>
      <c r="D45" s="154"/>
      <c r="E45" s="154"/>
      <c r="F45" s="155"/>
    </row>
    <row r="46" spans="1:6" ht="13.5" thickBot="1">
      <c r="A46" s="54" t="s">
        <v>14</v>
      </c>
      <c r="B46" s="97">
        <v>2.114</v>
      </c>
      <c r="C46" s="53">
        <v>2.114</v>
      </c>
      <c r="D46" s="156"/>
      <c r="E46" s="156"/>
      <c r="F46" s="157"/>
    </row>
    <row r="47" spans="1:6" ht="13.5" thickBot="1">
      <c r="A47" s="58" t="s">
        <v>39</v>
      </c>
      <c r="B47" s="101">
        <v>2.8284499999999997</v>
      </c>
      <c r="C47" s="102">
        <v>2.8284499999999997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04"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05">
        <v>0</v>
      </c>
      <c r="C49" s="106">
        <v>0</v>
      </c>
      <c r="D49" s="107">
        <v>0</v>
      </c>
      <c r="E49" s="107">
        <v>0</v>
      </c>
      <c r="F49" s="108">
        <v>0</v>
      </c>
    </row>
    <row r="50" spans="1:6" ht="12.75">
      <c r="A50" s="50" t="s">
        <v>17</v>
      </c>
      <c r="B50" s="105">
        <v>0</v>
      </c>
      <c r="C50" s="106">
        <v>0</v>
      </c>
      <c r="D50" s="107">
        <v>0</v>
      </c>
      <c r="E50" s="107">
        <v>0</v>
      </c>
      <c r="F50" s="108">
        <v>0</v>
      </c>
    </row>
    <row r="51" spans="1:6" ht="12.75">
      <c r="A51" s="50" t="s">
        <v>5</v>
      </c>
      <c r="B51" s="105">
        <v>0</v>
      </c>
      <c r="C51" s="106">
        <v>0</v>
      </c>
      <c r="D51" s="107">
        <v>0</v>
      </c>
      <c r="E51" s="107">
        <v>0</v>
      </c>
      <c r="F51" s="108">
        <v>0</v>
      </c>
    </row>
    <row r="52" spans="1:6" ht="12.75">
      <c r="A52" s="50" t="s">
        <v>23</v>
      </c>
      <c r="B52" s="105">
        <v>0</v>
      </c>
      <c r="C52" s="106">
        <v>0</v>
      </c>
      <c r="D52" s="106">
        <v>0</v>
      </c>
      <c r="E52" s="106">
        <v>0</v>
      </c>
      <c r="F52" s="109">
        <v>0</v>
      </c>
    </row>
    <row r="53" spans="1:6" ht="12.75">
      <c r="A53" s="50" t="s">
        <v>24</v>
      </c>
      <c r="B53" s="105">
        <v>0</v>
      </c>
      <c r="C53" s="106">
        <v>0</v>
      </c>
      <c r="D53" s="106">
        <v>0</v>
      </c>
      <c r="E53" s="106">
        <v>0</v>
      </c>
      <c r="F53" s="109">
        <v>0</v>
      </c>
    </row>
    <row r="54" spans="1:6" ht="12.75">
      <c r="A54" s="50" t="s">
        <v>25</v>
      </c>
      <c r="B54" s="105">
        <v>0</v>
      </c>
      <c r="C54" s="106">
        <v>0</v>
      </c>
      <c r="D54" s="106">
        <v>0</v>
      </c>
      <c r="E54" s="106">
        <v>0</v>
      </c>
      <c r="F54" s="109">
        <v>0</v>
      </c>
    </row>
    <row r="55" spans="1:6" ht="12.75">
      <c r="A55" s="50" t="s">
        <v>26</v>
      </c>
      <c r="B55" s="105">
        <v>0</v>
      </c>
      <c r="C55" s="106">
        <v>0</v>
      </c>
      <c r="D55" s="106">
        <v>0</v>
      </c>
      <c r="E55" s="106">
        <v>0</v>
      </c>
      <c r="F55" s="109">
        <v>0</v>
      </c>
    </row>
    <row r="56" spans="1:6" ht="13.5">
      <c r="A56" s="49" t="s">
        <v>0</v>
      </c>
      <c r="B56" s="104">
        <v>0</v>
      </c>
      <c r="C56" s="110">
        <v>0</v>
      </c>
      <c r="D56" s="111">
        <v>0</v>
      </c>
      <c r="E56" s="86">
        <v>0</v>
      </c>
      <c r="F56" s="112">
        <v>0</v>
      </c>
    </row>
    <row r="57" spans="1:6" ht="13.5">
      <c r="A57" s="49" t="s">
        <v>12</v>
      </c>
      <c r="B57" s="104">
        <v>2.8284499999999997</v>
      </c>
      <c r="C57" s="110">
        <v>2.8284499999999997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05">
        <v>2.8284499999999997</v>
      </c>
      <c r="C58" s="34">
        <v>2.8284499999999997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114">
        <v>6.393</v>
      </c>
      <c r="C59" s="53">
        <v>6.393</v>
      </c>
      <c r="D59" s="53">
        <v>0</v>
      </c>
      <c r="E59" s="53">
        <v>0</v>
      </c>
      <c r="F59" s="75">
        <v>0</v>
      </c>
    </row>
    <row r="60" spans="1:6" ht="13.5" thickBot="1">
      <c r="A60" s="58" t="s">
        <v>27</v>
      </c>
      <c r="B60" s="101">
        <v>9.702456000000002</v>
      </c>
      <c r="C60" s="102">
        <v>4.2107790000000005</v>
      </c>
      <c r="D60" s="102">
        <v>0.009766</v>
      </c>
      <c r="E60" s="102">
        <v>2.045722</v>
      </c>
      <c r="F60" s="103">
        <v>3.4361890000000006</v>
      </c>
    </row>
    <row r="61" spans="1:6" ht="13.5">
      <c r="A61" s="60" t="s">
        <v>10</v>
      </c>
      <c r="B61" s="115">
        <v>2.5999780000000006</v>
      </c>
      <c r="C61" s="17">
        <v>0</v>
      </c>
      <c r="D61" s="17">
        <v>0</v>
      </c>
      <c r="E61" s="17">
        <v>0.127612</v>
      </c>
      <c r="F61" s="18">
        <v>2.4723660000000005</v>
      </c>
    </row>
    <row r="62" spans="1:6" ht="12.75">
      <c r="A62" s="61" t="s">
        <v>4</v>
      </c>
      <c r="B62" s="105">
        <v>2.4540680000000004</v>
      </c>
      <c r="C62" s="34">
        <v>0</v>
      </c>
      <c r="D62" s="34">
        <v>0</v>
      </c>
      <c r="E62" s="34">
        <v>0.127612</v>
      </c>
      <c r="F62" s="45">
        <v>2.3264560000000003</v>
      </c>
    </row>
    <row r="63" spans="1:6" ht="12.75">
      <c r="A63" s="61" t="s">
        <v>17</v>
      </c>
      <c r="B63" s="105">
        <v>0.08148000000000001</v>
      </c>
      <c r="C63" s="34">
        <v>0</v>
      </c>
      <c r="D63" s="34">
        <v>0</v>
      </c>
      <c r="E63" s="34">
        <v>0</v>
      </c>
      <c r="F63" s="45">
        <v>0.08148000000000001</v>
      </c>
    </row>
    <row r="64" spans="1:6" ht="12.75">
      <c r="A64" s="61" t="s">
        <v>5</v>
      </c>
      <c r="B64" s="105">
        <v>0.06443</v>
      </c>
      <c r="C64" s="34">
        <v>0</v>
      </c>
      <c r="D64" s="34">
        <v>0</v>
      </c>
      <c r="E64" s="34">
        <v>0</v>
      </c>
      <c r="F64" s="45">
        <v>0.06443</v>
      </c>
    </row>
    <row r="65" spans="1:6" ht="12.75">
      <c r="A65" s="61" t="s">
        <v>23</v>
      </c>
      <c r="B65" s="105">
        <v>0</v>
      </c>
      <c r="C65" s="34">
        <v>0</v>
      </c>
      <c r="D65" s="34">
        <v>0</v>
      </c>
      <c r="E65" s="34">
        <v>0</v>
      </c>
      <c r="F65" s="45">
        <v>0</v>
      </c>
    </row>
    <row r="66" spans="1:6" ht="12.75">
      <c r="A66" s="61" t="s">
        <v>24</v>
      </c>
      <c r="B66" s="105">
        <v>0</v>
      </c>
      <c r="C66" s="34">
        <v>0</v>
      </c>
      <c r="D66" s="34">
        <v>0</v>
      </c>
      <c r="E66" s="34">
        <v>0</v>
      </c>
      <c r="F66" s="45">
        <v>0</v>
      </c>
    </row>
    <row r="67" spans="1:6" ht="12.75">
      <c r="A67" s="61" t="s">
        <v>25</v>
      </c>
      <c r="B67" s="105">
        <v>0</v>
      </c>
      <c r="C67" s="34">
        <v>0</v>
      </c>
      <c r="D67" s="34">
        <v>0</v>
      </c>
      <c r="E67" s="34">
        <v>0</v>
      </c>
      <c r="F67" s="45">
        <v>0</v>
      </c>
    </row>
    <row r="68" spans="1:6" ht="12.75">
      <c r="A68" s="61" t="s">
        <v>26</v>
      </c>
      <c r="B68" s="105">
        <v>0</v>
      </c>
      <c r="C68" s="34">
        <v>0</v>
      </c>
      <c r="D68" s="34">
        <v>0</v>
      </c>
      <c r="E68" s="34">
        <v>0</v>
      </c>
      <c r="F68" s="45">
        <v>0</v>
      </c>
    </row>
    <row r="69" spans="1:6" ht="13.5">
      <c r="A69" s="60" t="s">
        <v>0</v>
      </c>
      <c r="B69" s="104">
        <v>5.4420269999999995</v>
      </c>
      <c r="C69" s="116">
        <v>3.344774</v>
      </c>
      <c r="D69" s="116">
        <v>0.009766</v>
      </c>
      <c r="E69" s="116">
        <v>1.1499679999999999</v>
      </c>
      <c r="F69" s="117">
        <v>0.937519</v>
      </c>
    </row>
    <row r="70" spans="1:6" ht="13.5">
      <c r="A70" s="60" t="s">
        <v>34</v>
      </c>
      <c r="B70" s="118">
        <v>1.6604510000000001</v>
      </c>
      <c r="C70" s="119">
        <v>0.866005</v>
      </c>
      <c r="D70" s="25">
        <v>0</v>
      </c>
      <c r="E70" s="36">
        <v>0.7681420000000001</v>
      </c>
      <c r="F70" s="46">
        <v>0.026303999999999998</v>
      </c>
    </row>
    <row r="71" spans="1:6" ht="12.75">
      <c r="A71" s="61" t="s">
        <v>13</v>
      </c>
      <c r="B71" s="105">
        <v>1.6604510000000001</v>
      </c>
      <c r="C71" s="34">
        <v>0.866005</v>
      </c>
      <c r="D71" s="34">
        <v>0</v>
      </c>
      <c r="E71" s="34">
        <v>0.7681420000000001</v>
      </c>
      <c r="F71" s="45">
        <v>0.026303999999999998</v>
      </c>
    </row>
    <row r="72" spans="1:6" ht="12" customHeight="1" thickBot="1">
      <c r="A72" s="62" t="s">
        <v>14</v>
      </c>
      <c r="B72" s="114">
        <v>2.1380000000000003</v>
      </c>
      <c r="C72" s="53">
        <v>0.971</v>
      </c>
      <c r="D72" s="53">
        <v>0</v>
      </c>
      <c r="E72" s="53">
        <v>1.124</v>
      </c>
      <c r="F72" s="75">
        <v>0.043</v>
      </c>
    </row>
    <row r="73" spans="1:6" ht="7.5" customHeight="1" hidden="1" thickBot="1">
      <c r="A73" s="58" t="s">
        <v>33</v>
      </c>
      <c r="B73" s="10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customHeight="1" hidden="1" thickBot="1">
      <c r="A74" s="60" t="s">
        <v>10</v>
      </c>
      <c r="B74" s="104"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customHeight="1" hidden="1" thickBot="1">
      <c r="A75" s="61" t="s">
        <v>4</v>
      </c>
      <c r="B75" s="105">
        <v>0</v>
      </c>
      <c r="C75" s="34"/>
      <c r="D75" s="37"/>
      <c r="E75" s="37"/>
      <c r="F75" s="44"/>
    </row>
    <row r="76" spans="1:6" ht="13.5" customHeight="1" hidden="1" thickBot="1">
      <c r="A76" s="61" t="s">
        <v>17</v>
      </c>
      <c r="B76" s="105">
        <v>0</v>
      </c>
      <c r="C76" s="34"/>
      <c r="D76" s="37"/>
      <c r="E76" s="37"/>
      <c r="F76" s="44"/>
    </row>
    <row r="77" spans="1:6" ht="13.5" customHeight="1" hidden="1" thickBot="1">
      <c r="A77" s="61" t="s">
        <v>5</v>
      </c>
      <c r="B77" s="105">
        <v>0</v>
      </c>
      <c r="C77" s="34"/>
      <c r="D77" s="37"/>
      <c r="E77" s="37"/>
      <c r="F77" s="44"/>
    </row>
    <row r="78" spans="1:6" ht="13.5" customHeight="1" hidden="1" thickBot="1">
      <c r="A78" s="61" t="s">
        <v>23</v>
      </c>
      <c r="B78" s="105">
        <v>0</v>
      </c>
      <c r="C78" s="34"/>
      <c r="D78" s="34"/>
      <c r="E78" s="34"/>
      <c r="F78" s="45"/>
    </row>
    <row r="79" spans="1:6" ht="13.5" customHeight="1" hidden="1" thickBot="1">
      <c r="A79" s="61" t="s">
        <v>24</v>
      </c>
      <c r="B79" s="105">
        <v>0</v>
      </c>
      <c r="C79" s="34"/>
      <c r="D79" s="34"/>
      <c r="E79" s="34"/>
      <c r="F79" s="45"/>
    </row>
    <row r="80" spans="1:6" ht="13.5" customHeight="1" hidden="1" thickBot="1">
      <c r="A80" s="61" t="s">
        <v>25</v>
      </c>
      <c r="B80" s="105">
        <v>0</v>
      </c>
      <c r="C80" s="34"/>
      <c r="D80" s="34"/>
      <c r="E80" s="34"/>
      <c r="F80" s="45"/>
    </row>
    <row r="81" spans="1:6" ht="13.5" customHeight="1" hidden="1" thickBot="1">
      <c r="A81" s="61" t="s">
        <v>26</v>
      </c>
      <c r="B81" s="105">
        <v>0</v>
      </c>
      <c r="C81" s="34"/>
      <c r="D81" s="34"/>
      <c r="E81" s="34"/>
      <c r="F81" s="45"/>
    </row>
    <row r="82" spans="1:6" ht="14.25" customHeight="1" hidden="1" thickBot="1">
      <c r="A82" s="60" t="s">
        <v>0</v>
      </c>
      <c r="B82" s="104">
        <v>0</v>
      </c>
      <c r="C82" s="35"/>
      <c r="D82" s="36"/>
      <c r="E82" s="25"/>
      <c r="F82" s="26"/>
    </row>
    <row r="83" spans="1:6" ht="14.25" customHeight="1" hidden="1" thickBot="1">
      <c r="A83" s="60" t="s">
        <v>12</v>
      </c>
      <c r="B83" s="104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customHeight="1" hidden="1" thickBot="1">
      <c r="A84" s="61" t="s">
        <v>13</v>
      </c>
      <c r="B84" s="105">
        <v>0</v>
      </c>
      <c r="C84" s="34"/>
      <c r="D84" s="37"/>
      <c r="E84" s="37"/>
      <c r="F84" s="44"/>
    </row>
    <row r="85" spans="1:6" ht="13.5" customHeight="1" hidden="1" thickBot="1">
      <c r="A85" s="62" t="s">
        <v>14</v>
      </c>
      <c r="B85" s="114"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v>2.309044</v>
      </c>
      <c r="C86" s="102">
        <v>2.259685</v>
      </c>
      <c r="D86" s="102">
        <v>0</v>
      </c>
      <c r="E86" s="102">
        <v>0</v>
      </c>
      <c r="F86" s="103">
        <v>0.049359</v>
      </c>
    </row>
    <row r="87" spans="1:6" ht="13.5">
      <c r="A87" s="60" t="s">
        <v>10</v>
      </c>
      <c r="B87" s="104"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2.75">
      <c r="A88" s="61" t="s">
        <v>4</v>
      </c>
      <c r="B88" s="105">
        <v>0</v>
      </c>
      <c r="C88" s="34">
        <v>0</v>
      </c>
      <c r="D88" s="34">
        <v>0</v>
      </c>
      <c r="E88" s="34">
        <v>0</v>
      </c>
      <c r="F88" s="45">
        <v>0</v>
      </c>
    </row>
    <row r="89" spans="1:6" ht="12.75">
      <c r="A89" s="61" t="s">
        <v>17</v>
      </c>
      <c r="B89" s="105">
        <v>0</v>
      </c>
      <c r="C89" s="34">
        <v>0</v>
      </c>
      <c r="D89" s="34">
        <v>0</v>
      </c>
      <c r="E89" s="34">
        <v>0</v>
      </c>
      <c r="F89" s="45">
        <v>0</v>
      </c>
    </row>
    <row r="90" spans="1:6" ht="12.75">
      <c r="A90" s="61" t="s">
        <v>5</v>
      </c>
      <c r="B90" s="105">
        <v>0</v>
      </c>
      <c r="C90" s="34">
        <v>0</v>
      </c>
      <c r="D90" s="34">
        <v>0</v>
      </c>
      <c r="E90" s="34">
        <v>0</v>
      </c>
      <c r="F90" s="45">
        <v>0</v>
      </c>
    </row>
    <row r="91" spans="1:6" ht="12.75">
      <c r="A91" s="61" t="s">
        <v>23</v>
      </c>
      <c r="B91" s="105">
        <v>0</v>
      </c>
      <c r="C91" s="34">
        <v>0</v>
      </c>
      <c r="D91" s="34">
        <v>0</v>
      </c>
      <c r="E91" s="34">
        <v>0</v>
      </c>
      <c r="F91" s="45">
        <v>0</v>
      </c>
    </row>
    <row r="92" spans="1:6" ht="12.75">
      <c r="A92" s="61" t="s">
        <v>24</v>
      </c>
      <c r="B92" s="105">
        <v>0</v>
      </c>
      <c r="C92" s="34">
        <v>0</v>
      </c>
      <c r="D92" s="34">
        <v>0</v>
      </c>
      <c r="E92" s="34">
        <v>0</v>
      </c>
      <c r="F92" s="45">
        <v>0</v>
      </c>
    </row>
    <row r="93" spans="1:6" ht="12.75">
      <c r="A93" s="61" t="s">
        <v>25</v>
      </c>
      <c r="B93" s="105">
        <v>0</v>
      </c>
      <c r="C93" s="34">
        <v>0</v>
      </c>
      <c r="D93" s="34">
        <v>0</v>
      </c>
      <c r="E93" s="34">
        <v>0</v>
      </c>
      <c r="F93" s="45">
        <v>0</v>
      </c>
    </row>
    <row r="94" spans="1:6" ht="12.75">
      <c r="A94" s="61" t="s">
        <v>26</v>
      </c>
      <c r="B94" s="105">
        <v>0</v>
      </c>
      <c r="C94" s="34">
        <v>0</v>
      </c>
      <c r="D94" s="34">
        <v>0</v>
      </c>
      <c r="E94" s="34">
        <v>0</v>
      </c>
      <c r="F94" s="45">
        <v>0</v>
      </c>
    </row>
    <row r="95" spans="1:6" ht="13.5">
      <c r="A95" s="60" t="s">
        <v>0</v>
      </c>
      <c r="B95" s="104">
        <v>0.6879509999999999</v>
      </c>
      <c r="C95" s="116">
        <v>0.6385919999999998</v>
      </c>
      <c r="D95" s="116">
        <v>0</v>
      </c>
      <c r="E95" s="116">
        <v>0</v>
      </c>
      <c r="F95" s="117">
        <v>0.049359</v>
      </c>
    </row>
    <row r="96" spans="1:6" ht="13.5">
      <c r="A96" s="60" t="s">
        <v>12</v>
      </c>
      <c r="B96" s="118">
        <v>1.6210930000000001</v>
      </c>
      <c r="C96" s="119">
        <v>1.6210930000000001</v>
      </c>
      <c r="D96" s="25">
        <v>0</v>
      </c>
      <c r="E96" s="36">
        <v>0</v>
      </c>
      <c r="F96" s="46">
        <v>0</v>
      </c>
    </row>
    <row r="97" spans="1:6" ht="12.75">
      <c r="A97" s="61" t="s">
        <v>13</v>
      </c>
      <c r="B97" s="105">
        <v>1.6210930000000001</v>
      </c>
      <c r="C97" s="34">
        <v>1.6210930000000001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114">
        <v>0.936</v>
      </c>
      <c r="C98" s="53">
        <v>0.936</v>
      </c>
      <c r="D98" s="53">
        <v>0</v>
      </c>
      <c r="E98" s="53">
        <v>0</v>
      </c>
      <c r="F98" s="75">
        <v>0</v>
      </c>
    </row>
    <row r="99" spans="1:6" ht="13.5" thickBot="1">
      <c r="A99" s="58" t="s">
        <v>18</v>
      </c>
      <c r="B99" s="101">
        <v>5.454456</v>
      </c>
      <c r="C99" s="42">
        <v>0.8036920000000001</v>
      </c>
      <c r="D99" s="42">
        <v>0</v>
      </c>
      <c r="E99" s="42">
        <v>1.9098060000000001</v>
      </c>
      <c r="F99" s="43">
        <v>2.740958</v>
      </c>
    </row>
    <row r="100" spans="1:6" ht="13.5">
      <c r="A100" s="60" t="s">
        <v>10</v>
      </c>
      <c r="B100" s="104">
        <v>2.051093</v>
      </c>
      <c r="C100" s="17">
        <v>0.07171</v>
      </c>
      <c r="D100" s="17">
        <v>0</v>
      </c>
      <c r="E100" s="17">
        <v>0.133212</v>
      </c>
      <c r="F100" s="18">
        <v>1.846171</v>
      </c>
    </row>
    <row r="101" spans="1:6" ht="12.75">
      <c r="A101" s="61" t="s">
        <v>4</v>
      </c>
      <c r="B101" s="105">
        <v>1.313513</v>
      </c>
      <c r="C101" s="34">
        <v>0</v>
      </c>
      <c r="D101" s="34">
        <v>0</v>
      </c>
      <c r="E101" s="34">
        <v>0.016522</v>
      </c>
      <c r="F101" s="45">
        <v>1.296991</v>
      </c>
    </row>
    <row r="102" spans="1:6" ht="12.75">
      <c r="A102" s="61" t="s">
        <v>17</v>
      </c>
      <c r="B102" s="105">
        <v>0</v>
      </c>
      <c r="C102" s="34">
        <v>0</v>
      </c>
      <c r="D102" s="34">
        <v>0</v>
      </c>
      <c r="E102" s="34">
        <v>0</v>
      </c>
      <c r="F102" s="45">
        <v>0</v>
      </c>
    </row>
    <row r="103" spans="1:6" ht="12.75">
      <c r="A103" s="61" t="s">
        <v>5</v>
      </c>
      <c r="B103" s="105">
        <v>0.5453410000000001</v>
      </c>
      <c r="C103" s="34">
        <v>0</v>
      </c>
      <c r="D103" s="34">
        <v>0</v>
      </c>
      <c r="E103" s="34">
        <v>0.005754</v>
      </c>
      <c r="F103" s="45">
        <v>0.539587</v>
      </c>
    </row>
    <row r="104" spans="1:6" ht="12.75">
      <c r="A104" s="61" t="s">
        <v>23</v>
      </c>
      <c r="B104" s="105">
        <v>0</v>
      </c>
      <c r="C104" s="34">
        <v>0</v>
      </c>
      <c r="D104" s="34">
        <v>0</v>
      </c>
      <c r="E104" s="34">
        <v>0</v>
      </c>
      <c r="F104" s="45">
        <v>0</v>
      </c>
    </row>
    <row r="105" spans="1:6" ht="12.75">
      <c r="A105" s="61" t="s">
        <v>24</v>
      </c>
      <c r="B105" s="105">
        <v>0.009593</v>
      </c>
      <c r="C105" s="34">
        <v>0</v>
      </c>
      <c r="D105" s="34">
        <v>0</v>
      </c>
      <c r="E105" s="34">
        <v>0</v>
      </c>
      <c r="F105" s="45">
        <v>0.009593</v>
      </c>
    </row>
    <row r="106" spans="1:6" ht="12.75">
      <c r="A106" s="61" t="s">
        <v>25</v>
      </c>
      <c r="B106" s="105">
        <v>0.182646</v>
      </c>
      <c r="C106" s="34">
        <v>0.07171</v>
      </c>
      <c r="D106" s="34">
        <v>0</v>
      </c>
      <c r="E106" s="34">
        <v>0.110936</v>
      </c>
      <c r="F106" s="45">
        <v>0</v>
      </c>
    </row>
    <row r="107" spans="1:6" ht="12.75">
      <c r="A107" s="61" t="s">
        <v>26</v>
      </c>
      <c r="B107" s="105">
        <v>0</v>
      </c>
      <c r="C107" s="34">
        <v>0</v>
      </c>
      <c r="D107" s="34">
        <v>0</v>
      </c>
      <c r="E107" s="34">
        <v>0</v>
      </c>
      <c r="F107" s="45">
        <v>0</v>
      </c>
    </row>
    <row r="108" spans="1:6" ht="13.5">
      <c r="A108" s="60" t="s">
        <v>0</v>
      </c>
      <c r="B108" s="104">
        <v>2.7394979999999998</v>
      </c>
      <c r="C108" s="116">
        <v>0.44605</v>
      </c>
      <c r="D108" s="116">
        <v>0</v>
      </c>
      <c r="E108" s="116">
        <v>1.5007249999999999</v>
      </c>
      <c r="F108" s="117">
        <v>0.792723</v>
      </c>
    </row>
    <row r="109" spans="1:6" ht="13.5">
      <c r="A109" s="60" t="s">
        <v>12</v>
      </c>
      <c r="B109" s="118">
        <v>0.6638649999999999</v>
      </c>
      <c r="C109" s="119">
        <v>0.285932</v>
      </c>
      <c r="D109" s="25">
        <v>0</v>
      </c>
      <c r="E109" s="36">
        <v>0.27586900000000003</v>
      </c>
      <c r="F109" s="46">
        <v>0.10206399999999999</v>
      </c>
    </row>
    <row r="110" spans="1:6" ht="12.75">
      <c r="A110" s="61" t="s">
        <v>13</v>
      </c>
      <c r="B110" s="105">
        <v>0.6638649999999999</v>
      </c>
      <c r="C110" s="34">
        <v>0.285932</v>
      </c>
      <c r="D110" s="34">
        <v>0</v>
      </c>
      <c r="E110" s="34">
        <v>0.27586900000000003</v>
      </c>
      <c r="F110" s="45">
        <v>0.10206399999999999</v>
      </c>
    </row>
    <row r="111" spans="1:6" ht="13.5" thickBot="1">
      <c r="A111" s="62" t="s">
        <v>14</v>
      </c>
      <c r="B111" s="114">
        <v>1.5909999999999997</v>
      </c>
      <c r="C111" s="53">
        <v>1.041</v>
      </c>
      <c r="D111" s="53">
        <v>0</v>
      </c>
      <c r="E111" s="53">
        <v>0.388</v>
      </c>
      <c r="F111" s="75">
        <v>0.162</v>
      </c>
    </row>
    <row r="112" spans="1:6" ht="13.5" thickBot="1">
      <c r="A112" s="58" t="s">
        <v>28</v>
      </c>
      <c r="B112" s="101">
        <v>2.588788</v>
      </c>
      <c r="C112" s="42">
        <v>1.2516990000000001</v>
      </c>
      <c r="D112" s="42">
        <v>0</v>
      </c>
      <c r="E112" s="42">
        <v>0.816576</v>
      </c>
      <c r="F112" s="43">
        <v>0.5205130000000001</v>
      </c>
    </row>
    <row r="113" spans="1:6" ht="13.5">
      <c r="A113" s="60" t="s">
        <v>10</v>
      </c>
      <c r="B113" s="115">
        <v>0.547044</v>
      </c>
      <c r="C113" s="17">
        <v>0.000751</v>
      </c>
      <c r="D113" s="17">
        <v>0</v>
      </c>
      <c r="E113" s="17">
        <v>0.059399999999999994</v>
      </c>
      <c r="F113" s="18">
        <v>0.486893</v>
      </c>
    </row>
    <row r="114" spans="1:6" ht="12.75">
      <c r="A114" s="61" t="s">
        <v>4</v>
      </c>
      <c r="B114" s="105">
        <v>0.509192</v>
      </c>
      <c r="C114" s="34">
        <v>0.000148</v>
      </c>
      <c r="D114" s="34">
        <v>0</v>
      </c>
      <c r="E114" s="34">
        <v>0.038458</v>
      </c>
      <c r="F114" s="45">
        <v>0.470586</v>
      </c>
    </row>
    <row r="115" spans="1:6" ht="12.75">
      <c r="A115" s="61" t="s">
        <v>17</v>
      </c>
      <c r="B115" s="105">
        <v>0.016307</v>
      </c>
      <c r="C115" s="34">
        <v>0</v>
      </c>
      <c r="D115" s="34">
        <v>0</v>
      </c>
      <c r="E115" s="34">
        <v>0</v>
      </c>
      <c r="F115" s="45">
        <v>0.016307</v>
      </c>
    </row>
    <row r="116" spans="1:6" ht="12.75">
      <c r="A116" s="61" t="s">
        <v>5</v>
      </c>
      <c r="B116" s="105">
        <v>0.020942</v>
      </c>
      <c r="C116" s="34">
        <v>0</v>
      </c>
      <c r="D116" s="34">
        <v>0</v>
      </c>
      <c r="E116" s="34">
        <v>0.020942</v>
      </c>
      <c r="F116" s="45">
        <v>0</v>
      </c>
    </row>
    <row r="117" spans="1:6" ht="12.75">
      <c r="A117" s="61" t="s">
        <v>23</v>
      </c>
      <c r="B117" s="105">
        <v>0</v>
      </c>
      <c r="C117" s="34">
        <v>0</v>
      </c>
      <c r="D117" s="34">
        <v>0</v>
      </c>
      <c r="E117" s="34">
        <v>0</v>
      </c>
      <c r="F117" s="45">
        <v>0</v>
      </c>
    </row>
    <row r="118" spans="1:6" ht="12.75">
      <c r="A118" s="61" t="s">
        <v>24</v>
      </c>
      <c r="B118" s="105">
        <v>0</v>
      </c>
      <c r="C118" s="34">
        <v>0</v>
      </c>
      <c r="D118" s="34">
        <v>0</v>
      </c>
      <c r="E118" s="34">
        <v>0</v>
      </c>
      <c r="F118" s="45">
        <v>0</v>
      </c>
    </row>
    <row r="119" spans="1:6" ht="12.75">
      <c r="A119" s="61" t="s">
        <v>25</v>
      </c>
      <c r="B119" s="105">
        <v>0</v>
      </c>
      <c r="C119" s="34">
        <v>0</v>
      </c>
      <c r="D119" s="34">
        <v>0</v>
      </c>
      <c r="E119" s="34">
        <v>0</v>
      </c>
      <c r="F119" s="45">
        <v>0</v>
      </c>
    </row>
    <row r="120" spans="1:6" ht="12.75">
      <c r="A120" s="61" t="s">
        <v>26</v>
      </c>
      <c r="B120" s="105">
        <v>0.000603</v>
      </c>
      <c r="C120" s="34">
        <v>0.000603</v>
      </c>
      <c r="D120" s="34">
        <v>0</v>
      </c>
      <c r="E120" s="34">
        <v>0</v>
      </c>
      <c r="F120" s="45">
        <v>0</v>
      </c>
    </row>
    <row r="121" spans="1:6" ht="13.5">
      <c r="A121" s="60" t="s">
        <v>0</v>
      </c>
      <c r="B121" s="104">
        <v>1.804278</v>
      </c>
      <c r="C121" s="116">
        <v>1.2509480000000002</v>
      </c>
      <c r="D121" s="116">
        <v>0</v>
      </c>
      <c r="E121" s="116">
        <v>0.527534</v>
      </c>
      <c r="F121" s="117">
        <v>0.025796</v>
      </c>
    </row>
    <row r="122" spans="1:6" ht="13.5">
      <c r="A122" s="60" t="s">
        <v>12</v>
      </c>
      <c r="B122" s="118">
        <v>0.23746599999999998</v>
      </c>
      <c r="C122" s="119">
        <v>0</v>
      </c>
      <c r="D122" s="25">
        <v>0</v>
      </c>
      <c r="E122" s="36">
        <v>0.22964199999999999</v>
      </c>
      <c r="F122" s="46">
        <v>0.007824</v>
      </c>
    </row>
    <row r="123" spans="1:6" ht="12.75">
      <c r="A123" s="61" t="s">
        <v>13</v>
      </c>
      <c r="B123" s="105">
        <v>0.23746599999999998</v>
      </c>
      <c r="C123" s="34">
        <v>0</v>
      </c>
      <c r="D123" s="34">
        <v>0</v>
      </c>
      <c r="E123" s="34">
        <v>0.22964199999999999</v>
      </c>
      <c r="F123" s="45">
        <v>0.007824</v>
      </c>
    </row>
    <row r="124" spans="1:6" ht="13.5" thickBot="1">
      <c r="A124" s="62" t="s">
        <v>14</v>
      </c>
      <c r="B124" s="114">
        <v>0.503</v>
      </c>
      <c r="C124" s="53">
        <v>0</v>
      </c>
      <c r="D124" s="53">
        <v>0</v>
      </c>
      <c r="E124" s="53">
        <v>0.491</v>
      </c>
      <c r="F124" s="75">
        <v>0.012</v>
      </c>
    </row>
    <row r="125" spans="1:6" ht="13.5" thickBot="1">
      <c r="A125" s="58" t="s">
        <v>19</v>
      </c>
      <c r="B125" s="101">
        <v>3.380751</v>
      </c>
      <c r="C125" s="42">
        <v>1.419426</v>
      </c>
      <c r="D125" s="42">
        <v>0</v>
      </c>
      <c r="E125" s="42">
        <v>1.294686</v>
      </c>
      <c r="F125" s="43">
        <v>0.666639</v>
      </c>
    </row>
    <row r="126" spans="1:6" ht="13.5">
      <c r="A126" s="60" t="s">
        <v>10</v>
      </c>
      <c r="B126" s="104">
        <v>0.497723</v>
      </c>
      <c r="C126" s="17">
        <v>0</v>
      </c>
      <c r="D126" s="17">
        <v>0</v>
      </c>
      <c r="E126" s="17">
        <v>0.109791</v>
      </c>
      <c r="F126" s="18">
        <v>0.387932</v>
      </c>
    </row>
    <row r="127" spans="1:6" ht="12.75">
      <c r="A127" s="61" t="s">
        <v>4</v>
      </c>
      <c r="B127" s="105">
        <v>0.149031</v>
      </c>
      <c r="C127" s="34">
        <v>0</v>
      </c>
      <c r="D127" s="34">
        <v>0</v>
      </c>
      <c r="E127" s="34">
        <v>0.054585</v>
      </c>
      <c r="F127" s="45">
        <v>0.094446</v>
      </c>
    </row>
    <row r="128" spans="1:6" ht="12.75">
      <c r="A128" s="61" t="s">
        <v>17</v>
      </c>
      <c r="B128" s="105">
        <v>0.05317</v>
      </c>
      <c r="C128" s="34">
        <v>0</v>
      </c>
      <c r="D128" s="34">
        <v>0</v>
      </c>
      <c r="E128" s="34">
        <v>0.037880000000000004</v>
      </c>
      <c r="F128" s="45">
        <v>0.01529</v>
      </c>
    </row>
    <row r="129" spans="1:6" ht="12.75">
      <c r="A129" s="61" t="s">
        <v>5</v>
      </c>
      <c r="B129" s="105">
        <v>0.29398599999999997</v>
      </c>
      <c r="C129" s="34">
        <v>0</v>
      </c>
      <c r="D129" s="34">
        <v>0</v>
      </c>
      <c r="E129" s="34">
        <v>0.01579</v>
      </c>
      <c r="F129" s="45">
        <v>0.278196</v>
      </c>
    </row>
    <row r="130" spans="1:6" ht="12.75">
      <c r="A130" s="61" t="s">
        <v>23</v>
      </c>
      <c r="B130" s="105">
        <v>0</v>
      </c>
      <c r="C130" s="34">
        <v>0</v>
      </c>
      <c r="D130" s="34">
        <v>0</v>
      </c>
      <c r="E130" s="34">
        <v>0</v>
      </c>
      <c r="F130" s="45">
        <v>0</v>
      </c>
    </row>
    <row r="131" spans="1:6" ht="12.75">
      <c r="A131" s="61" t="s">
        <v>24</v>
      </c>
      <c r="B131" s="105">
        <v>0.00093</v>
      </c>
      <c r="C131" s="34">
        <v>0</v>
      </c>
      <c r="D131" s="34">
        <v>0</v>
      </c>
      <c r="E131" s="34">
        <v>0.00093</v>
      </c>
      <c r="F131" s="45">
        <v>0</v>
      </c>
    </row>
    <row r="132" spans="1:6" ht="12.75">
      <c r="A132" s="61" t="s">
        <v>25</v>
      </c>
      <c r="B132" s="105">
        <v>0</v>
      </c>
      <c r="C132" s="34">
        <v>0</v>
      </c>
      <c r="D132" s="34">
        <v>0</v>
      </c>
      <c r="E132" s="34">
        <v>0</v>
      </c>
      <c r="F132" s="45">
        <v>0</v>
      </c>
    </row>
    <row r="133" spans="1:6" ht="12.75">
      <c r="A133" s="61" t="s">
        <v>26</v>
      </c>
      <c r="B133" s="105">
        <v>0.000606</v>
      </c>
      <c r="C133" s="34">
        <v>0</v>
      </c>
      <c r="D133" s="34">
        <v>0</v>
      </c>
      <c r="E133" s="34">
        <v>0.000606</v>
      </c>
      <c r="F133" s="45">
        <v>0</v>
      </c>
    </row>
    <row r="134" spans="1:6" ht="13.5">
      <c r="A134" s="60" t="s">
        <v>0</v>
      </c>
      <c r="B134" s="104">
        <v>2.196023</v>
      </c>
      <c r="C134" s="116">
        <v>1.152357</v>
      </c>
      <c r="D134" s="116">
        <v>0</v>
      </c>
      <c r="E134" s="116">
        <v>0.845834</v>
      </c>
      <c r="F134" s="117">
        <v>0.19783199999999998</v>
      </c>
    </row>
    <row r="135" spans="1:6" ht="13.5">
      <c r="A135" s="60" t="s">
        <v>12</v>
      </c>
      <c r="B135" s="118">
        <v>0.6870050000000001</v>
      </c>
      <c r="C135" s="119">
        <v>0.267069</v>
      </c>
      <c r="D135" s="25">
        <v>0</v>
      </c>
      <c r="E135" s="36">
        <v>0.339061</v>
      </c>
      <c r="F135" s="46">
        <v>0.080875</v>
      </c>
    </row>
    <row r="136" spans="1:6" ht="12.75">
      <c r="A136" s="61" t="s">
        <v>13</v>
      </c>
      <c r="B136" s="105">
        <v>0.6870050000000001</v>
      </c>
      <c r="C136" s="34">
        <v>0.267069</v>
      </c>
      <c r="D136" s="34">
        <v>0</v>
      </c>
      <c r="E136" s="34">
        <v>0.339061</v>
      </c>
      <c r="F136" s="45">
        <v>0.080875</v>
      </c>
    </row>
    <row r="137" spans="1:6" ht="13.5" thickBot="1">
      <c r="A137" s="62" t="s">
        <v>14</v>
      </c>
      <c r="B137" s="114">
        <v>0.9890000000000001</v>
      </c>
      <c r="C137" s="53">
        <v>0.465</v>
      </c>
      <c r="D137" s="53">
        <v>0</v>
      </c>
      <c r="E137" s="53">
        <v>0.524</v>
      </c>
      <c r="F137" s="75">
        <v>0</v>
      </c>
    </row>
    <row r="138" spans="1:6" ht="13.5" thickBot="1">
      <c r="A138" s="58" t="s">
        <v>20</v>
      </c>
      <c r="B138" s="101">
        <v>0.79305</v>
      </c>
      <c r="C138" s="42">
        <v>0.07409600000000001</v>
      </c>
      <c r="D138" s="42">
        <v>0</v>
      </c>
      <c r="E138" s="42">
        <v>0.306954</v>
      </c>
      <c r="F138" s="43">
        <v>0.41200000000000003</v>
      </c>
    </row>
    <row r="139" spans="1:6" ht="13.5">
      <c r="A139" s="60" t="s">
        <v>10</v>
      </c>
      <c r="B139" s="115">
        <v>0.277044</v>
      </c>
      <c r="C139" s="17">
        <v>0</v>
      </c>
      <c r="D139" s="17">
        <v>0</v>
      </c>
      <c r="E139" s="17">
        <v>0</v>
      </c>
      <c r="F139" s="18">
        <v>0.277044</v>
      </c>
    </row>
    <row r="140" spans="1:6" ht="12.75">
      <c r="A140" s="61" t="s">
        <v>4</v>
      </c>
      <c r="B140" s="105">
        <v>0.221269</v>
      </c>
      <c r="C140" s="34">
        <v>0</v>
      </c>
      <c r="D140" s="34">
        <v>0</v>
      </c>
      <c r="E140" s="34">
        <v>0</v>
      </c>
      <c r="F140" s="45">
        <v>0.221269</v>
      </c>
    </row>
    <row r="141" spans="1:6" ht="12.75">
      <c r="A141" s="61" t="s">
        <v>17</v>
      </c>
      <c r="B141" s="105">
        <v>0</v>
      </c>
      <c r="C141" s="34">
        <v>0</v>
      </c>
      <c r="D141" s="34">
        <v>0</v>
      </c>
      <c r="E141" s="34">
        <v>0</v>
      </c>
      <c r="F141" s="45">
        <v>0</v>
      </c>
    </row>
    <row r="142" spans="1:6" ht="12.75">
      <c r="A142" s="61" t="s">
        <v>5</v>
      </c>
      <c r="B142" s="105">
        <v>0.055775</v>
      </c>
      <c r="C142" s="34">
        <v>0</v>
      </c>
      <c r="D142" s="34">
        <v>0</v>
      </c>
      <c r="E142" s="34">
        <v>0</v>
      </c>
      <c r="F142" s="45">
        <v>0.055775</v>
      </c>
    </row>
    <row r="143" spans="1:6" ht="12.75">
      <c r="A143" s="61" t="s">
        <v>23</v>
      </c>
      <c r="B143" s="105">
        <v>0</v>
      </c>
      <c r="C143" s="34">
        <v>0</v>
      </c>
      <c r="D143" s="34">
        <v>0</v>
      </c>
      <c r="E143" s="34">
        <v>0</v>
      </c>
      <c r="F143" s="45">
        <v>0</v>
      </c>
    </row>
    <row r="144" spans="1:6" ht="12.75">
      <c r="A144" s="61" t="s">
        <v>24</v>
      </c>
      <c r="B144" s="105">
        <v>0</v>
      </c>
      <c r="C144" s="34">
        <v>0</v>
      </c>
      <c r="D144" s="34">
        <v>0</v>
      </c>
      <c r="E144" s="34">
        <v>0</v>
      </c>
      <c r="F144" s="45">
        <v>0</v>
      </c>
    </row>
    <row r="145" spans="1:6" ht="12.75">
      <c r="A145" s="61" t="s">
        <v>25</v>
      </c>
      <c r="B145" s="105">
        <v>0</v>
      </c>
      <c r="C145" s="34">
        <v>0</v>
      </c>
      <c r="D145" s="34">
        <v>0</v>
      </c>
      <c r="E145" s="34">
        <v>0</v>
      </c>
      <c r="F145" s="45">
        <v>0</v>
      </c>
    </row>
    <row r="146" spans="1:6" ht="12.75">
      <c r="A146" s="61" t="s">
        <v>26</v>
      </c>
      <c r="B146" s="105">
        <v>0</v>
      </c>
      <c r="C146" s="34">
        <v>0</v>
      </c>
      <c r="D146" s="34">
        <v>0</v>
      </c>
      <c r="E146" s="34">
        <v>0</v>
      </c>
      <c r="F146" s="45">
        <v>0</v>
      </c>
    </row>
    <row r="147" spans="1:6" ht="13.5">
      <c r="A147" s="60" t="s">
        <v>0</v>
      </c>
      <c r="B147" s="118">
        <v>0.406813</v>
      </c>
      <c r="C147" s="116">
        <v>0.07409600000000001</v>
      </c>
      <c r="D147" s="116">
        <v>0</v>
      </c>
      <c r="E147" s="116">
        <v>0.197761</v>
      </c>
      <c r="F147" s="117">
        <v>0.134956</v>
      </c>
    </row>
    <row r="148" spans="1:6" ht="13.5">
      <c r="A148" s="60" t="s">
        <v>12</v>
      </c>
      <c r="B148" s="118">
        <v>0.109193</v>
      </c>
      <c r="C148" s="119">
        <v>0</v>
      </c>
      <c r="D148" s="25">
        <v>0</v>
      </c>
      <c r="E148" s="36">
        <v>0.109193</v>
      </c>
      <c r="F148" s="46">
        <v>0</v>
      </c>
    </row>
    <row r="149" spans="1:6" ht="12.75">
      <c r="A149" s="61" t="s">
        <v>13</v>
      </c>
      <c r="B149" s="105">
        <v>0.109193</v>
      </c>
      <c r="C149" s="34">
        <v>0</v>
      </c>
      <c r="D149" s="34">
        <v>0</v>
      </c>
      <c r="E149" s="34">
        <v>0.109193</v>
      </c>
      <c r="F149" s="45">
        <v>0</v>
      </c>
    </row>
    <row r="150" spans="1:6" ht="13.5" thickBot="1">
      <c r="A150" s="62" t="s">
        <v>14</v>
      </c>
      <c r="B150" s="114">
        <v>0.166</v>
      </c>
      <c r="C150" s="53">
        <v>0</v>
      </c>
      <c r="D150" s="53">
        <v>0</v>
      </c>
      <c r="E150" s="53">
        <v>0.166</v>
      </c>
      <c r="F150" s="75">
        <v>0</v>
      </c>
    </row>
    <row r="151" spans="1:6" ht="13.5" thickBot="1">
      <c r="A151" s="58" t="s">
        <v>21</v>
      </c>
      <c r="B151" s="101">
        <v>2.4003259999999997</v>
      </c>
      <c r="C151" s="42">
        <v>0</v>
      </c>
      <c r="D151" s="42">
        <v>0</v>
      </c>
      <c r="E151" s="42">
        <v>1.318987</v>
      </c>
      <c r="F151" s="43">
        <v>1.081339</v>
      </c>
    </row>
    <row r="152" spans="1:6" ht="13.5">
      <c r="A152" s="60" t="s">
        <v>10</v>
      </c>
      <c r="B152" s="104">
        <v>1.172285</v>
      </c>
      <c r="C152" s="17">
        <v>0</v>
      </c>
      <c r="D152" s="17">
        <v>0</v>
      </c>
      <c r="E152" s="17">
        <v>0.348236</v>
      </c>
      <c r="F152" s="18">
        <v>0.824049</v>
      </c>
    </row>
    <row r="153" spans="1:6" ht="12.75">
      <c r="A153" s="61" t="s">
        <v>4</v>
      </c>
      <c r="B153" s="105">
        <v>0.635587</v>
      </c>
      <c r="C153" s="34">
        <v>0</v>
      </c>
      <c r="D153" s="34">
        <v>0</v>
      </c>
      <c r="E153" s="34">
        <v>0.153044</v>
      </c>
      <c r="F153" s="45">
        <v>0.482543</v>
      </c>
    </row>
    <row r="154" spans="1:6" ht="12.75">
      <c r="A154" s="61" t="s">
        <v>17</v>
      </c>
      <c r="B154" s="105">
        <v>0.368866</v>
      </c>
      <c r="C154" s="34">
        <v>0</v>
      </c>
      <c r="D154" s="34">
        <v>0</v>
      </c>
      <c r="E154" s="34">
        <v>0.193853</v>
      </c>
      <c r="F154" s="45">
        <v>0.175013</v>
      </c>
    </row>
    <row r="155" spans="1:6" ht="12.75">
      <c r="A155" s="61" t="s">
        <v>5</v>
      </c>
      <c r="B155" s="105">
        <v>0.16051300000000002</v>
      </c>
      <c r="C155" s="34">
        <v>0</v>
      </c>
      <c r="D155" s="34">
        <v>0</v>
      </c>
      <c r="E155" s="34">
        <v>0</v>
      </c>
      <c r="F155" s="45">
        <v>0.16051300000000002</v>
      </c>
    </row>
    <row r="156" spans="1:6" ht="12.75">
      <c r="A156" s="61" t="s">
        <v>23</v>
      </c>
      <c r="B156" s="105">
        <v>0</v>
      </c>
      <c r="C156" s="34">
        <v>0</v>
      </c>
      <c r="D156" s="34">
        <v>0</v>
      </c>
      <c r="E156" s="34">
        <v>0</v>
      </c>
      <c r="F156" s="45">
        <v>0</v>
      </c>
    </row>
    <row r="157" spans="1:6" ht="12.75">
      <c r="A157" s="61" t="s">
        <v>24</v>
      </c>
      <c r="B157" s="105">
        <v>0.005525</v>
      </c>
      <c r="C157" s="34">
        <v>0</v>
      </c>
      <c r="D157" s="34">
        <v>0</v>
      </c>
      <c r="E157" s="34">
        <v>0</v>
      </c>
      <c r="F157" s="45">
        <v>0.005525</v>
      </c>
    </row>
    <row r="158" spans="1:6" ht="12.75">
      <c r="A158" s="61" t="s">
        <v>25</v>
      </c>
      <c r="B158" s="105">
        <v>0</v>
      </c>
      <c r="C158" s="34">
        <v>0</v>
      </c>
      <c r="D158" s="34">
        <v>0</v>
      </c>
      <c r="E158" s="34">
        <v>0</v>
      </c>
      <c r="F158" s="45">
        <v>0</v>
      </c>
    </row>
    <row r="159" spans="1:6" ht="12.75">
      <c r="A159" s="61" t="s">
        <v>26</v>
      </c>
      <c r="B159" s="105">
        <v>0.001794</v>
      </c>
      <c r="C159" s="34">
        <v>0</v>
      </c>
      <c r="D159" s="34">
        <v>0</v>
      </c>
      <c r="E159" s="34">
        <v>0.001339</v>
      </c>
      <c r="F159" s="45">
        <v>0.000455</v>
      </c>
    </row>
    <row r="160" spans="1:6" ht="13.5">
      <c r="A160" s="60" t="s">
        <v>0</v>
      </c>
      <c r="B160" s="104">
        <v>0.617032</v>
      </c>
      <c r="C160" s="116">
        <v>0</v>
      </c>
      <c r="D160" s="116">
        <v>0</v>
      </c>
      <c r="E160" s="116">
        <v>0.42701100000000003</v>
      </c>
      <c r="F160" s="117">
        <v>0.190021</v>
      </c>
    </row>
    <row r="161" spans="1:6" ht="13.5">
      <c r="A161" s="60" t="s">
        <v>12</v>
      </c>
      <c r="B161" s="118">
        <v>0.611009</v>
      </c>
      <c r="C161" s="119">
        <v>0</v>
      </c>
      <c r="D161" s="25">
        <v>0</v>
      </c>
      <c r="E161" s="36">
        <v>0.54374</v>
      </c>
      <c r="F161" s="46">
        <v>0.06726900000000001</v>
      </c>
    </row>
    <row r="162" spans="1:6" ht="12.75">
      <c r="A162" s="61" t="s">
        <v>13</v>
      </c>
      <c r="B162" s="105">
        <v>0.611009</v>
      </c>
      <c r="C162" s="34">
        <v>0</v>
      </c>
      <c r="D162" s="34">
        <v>0</v>
      </c>
      <c r="E162" s="34">
        <v>0.54374</v>
      </c>
      <c r="F162" s="45">
        <v>0.06726900000000001</v>
      </c>
    </row>
    <row r="163" spans="1:6" ht="13.5" thickBot="1">
      <c r="A163" s="62" t="s">
        <v>14</v>
      </c>
      <c r="B163" s="114">
        <v>0.941</v>
      </c>
      <c r="C163" s="53">
        <v>0</v>
      </c>
      <c r="D163" s="53">
        <v>0</v>
      </c>
      <c r="E163" s="53">
        <v>0.845</v>
      </c>
      <c r="F163" s="75">
        <v>0.096</v>
      </c>
    </row>
    <row r="164" spans="1:6" ht="13.5" thickBot="1">
      <c r="A164" s="58" t="s">
        <v>22</v>
      </c>
      <c r="B164" s="101">
        <v>2.647078</v>
      </c>
      <c r="C164" s="42">
        <v>0</v>
      </c>
      <c r="D164" s="42">
        <v>0</v>
      </c>
      <c r="E164" s="42">
        <v>1.698195</v>
      </c>
      <c r="F164" s="43">
        <v>0.948883</v>
      </c>
    </row>
    <row r="165" spans="1:6" ht="13.5">
      <c r="A165" s="60" t="s">
        <v>10</v>
      </c>
      <c r="B165" s="104">
        <v>1.526366</v>
      </c>
      <c r="C165" s="17">
        <v>0</v>
      </c>
      <c r="D165" s="17">
        <v>0</v>
      </c>
      <c r="E165" s="17">
        <v>0.7837449999999999</v>
      </c>
      <c r="F165" s="18">
        <v>0.742621</v>
      </c>
    </row>
    <row r="166" spans="1:6" ht="13.5">
      <c r="A166" s="60" t="s">
        <v>4</v>
      </c>
      <c r="B166" s="105">
        <v>1.133422</v>
      </c>
      <c r="C166" s="34">
        <v>0</v>
      </c>
      <c r="D166" s="34">
        <v>0</v>
      </c>
      <c r="E166" s="34">
        <v>0.547036</v>
      </c>
      <c r="F166" s="45">
        <v>0.586386</v>
      </c>
    </row>
    <row r="167" spans="1:6" ht="13.5">
      <c r="A167" s="60" t="s">
        <v>17</v>
      </c>
      <c r="B167" s="105">
        <v>0.335291</v>
      </c>
      <c r="C167" s="34">
        <v>0</v>
      </c>
      <c r="D167" s="34">
        <v>0</v>
      </c>
      <c r="E167" s="34">
        <v>0.219691</v>
      </c>
      <c r="F167" s="45">
        <v>0.1156</v>
      </c>
    </row>
    <row r="168" spans="1:6" ht="13.5">
      <c r="A168" s="60" t="s">
        <v>5</v>
      </c>
      <c r="B168" s="105">
        <v>0.049647</v>
      </c>
      <c r="C168" s="34">
        <v>0</v>
      </c>
      <c r="D168" s="34">
        <v>0</v>
      </c>
      <c r="E168" s="34">
        <v>0.009267</v>
      </c>
      <c r="F168" s="45">
        <v>0.04038</v>
      </c>
    </row>
    <row r="169" spans="1:6" ht="12.75">
      <c r="A169" s="61" t="s">
        <v>23</v>
      </c>
      <c r="B169" s="105">
        <v>0</v>
      </c>
      <c r="C169" s="34">
        <v>0</v>
      </c>
      <c r="D169" s="34">
        <v>0</v>
      </c>
      <c r="E169" s="34">
        <v>0</v>
      </c>
      <c r="F169" s="45">
        <v>0</v>
      </c>
    </row>
    <row r="170" spans="1:6" ht="12.75">
      <c r="A170" s="61" t="s">
        <v>24</v>
      </c>
      <c r="B170" s="105">
        <v>0.0070339999999999995</v>
      </c>
      <c r="C170" s="34">
        <v>0</v>
      </c>
      <c r="D170" s="34">
        <v>0</v>
      </c>
      <c r="E170" s="34">
        <v>0.0070339999999999995</v>
      </c>
      <c r="F170" s="45">
        <v>0</v>
      </c>
    </row>
    <row r="171" spans="1:6" ht="12.75">
      <c r="A171" s="61" t="s">
        <v>25</v>
      </c>
      <c r="B171" s="105">
        <v>0</v>
      </c>
      <c r="C171" s="34">
        <v>0</v>
      </c>
      <c r="D171" s="34">
        <v>0</v>
      </c>
      <c r="E171" s="34">
        <v>0</v>
      </c>
      <c r="F171" s="45">
        <v>0</v>
      </c>
    </row>
    <row r="172" spans="1:6" ht="12.75">
      <c r="A172" s="61" t="s">
        <v>26</v>
      </c>
      <c r="B172" s="105">
        <v>0.000972</v>
      </c>
      <c r="C172" s="34">
        <v>0</v>
      </c>
      <c r="D172" s="34">
        <v>0</v>
      </c>
      <c r="E172" s="34">
        <v>0.000717</v>
      </c>
      <c r="F172" s="45">
        <v>0.000255</v>
      </c>
    </row>
    <row r="173" spans="1:6" ht="13.5">
      <c r="A173" s="60" t="s">
        <v>0</v>
      </c>
      <c r="B173" s="104">
        <v>0.999357</v>
      </c>
      <c r="C173" s="116">
        <v>0</v>
      </c>
      <c r="D173" s="116">
        <v>0</v>
      </c>
      <c r="E173" s="116">
        <v>0.857515</v>
      </c>
      <c r="F173" s="117">
        <v>0.14184200000000002</v>
      </c>
    </row>
    <row r="174" spans="1:6" ht="13.5">
      <c r="A174" s="60" t="s">
        <v>12</v>
      </c>
      <c r="B174" s="118">
        <v>0.121355</v>
      </c>
      <c r="C174" s="119">
        <v>0</v>
      </c>
      <c r="D174" s="25">
        <v>0</v>
      </c>
      <c r="E174" s="36">
        <v>0.056935</v>
      </c>
      <c r="F174" s="46">
        <v>0.06442</v>
      </c>
    </row>
    <row r="175" spans="1:6" ht="12.75">
      <c r="A175" s="61" t="s">
        <v>13</v>
      </c>
      <c r="B175" s="105">
        <v>0.121355</v>
      </c>
      <c r="C175" s="34">
        <v>0</v>
      </c>
      <c r="D175" s="34">
        <v>0</v>
      </c>
      <c r="E175" s="34">
        <v>0.056935</v>
      </c>
      <c r="F175" s="45">
        <v>0.06442</v>
      </c>
    </row>
    <row r="176" spans="1:6" ht="13.5" thickBot="1">
      <c r="A176" s="62" t="s">
        <v>14</v>
      </c>
      <c r="B176" s="114">
        <v>0.223</v>
      </c>
      <c r="C176" s="53">
        <v>0</v>
      </c>
      <c r="D176" s="53">
        <v>0</v>
      </c>
      <c r="E176" s="53">
        <v>0.113</v>
      </c>
      <c r="F176" s="75">
        <v>0.11</v>
      </c>
    </row>
    <row r="177" spans="1:6" ht="13.5" thickBot="1">
      <c r="A177" s="58" t="s">
        <v>36</v>
      </c>
      <c r="B177" s="101">
        <v>5.900095</v>
      </c>
      <c r="C177" s="42">
        <v>0</v>
      </c>
      <c r="D177" s="42">
        <v>0</v>
      </c>
      <c r="E177" s="42">
        <v>1.1088289999999998</v>
      </c>
      <c r="F177" s="43">
        <v>4.791266</v>
      </c>
    </row>
    <row r="178" spans="1:6" ht="13.5">
      <c r="A178" s="60" t="s">
        <v>10</v>
      </c>
      <c r="B178" s="104">
        <v>3.7400560000000005</v>
      </c>
      <c r="C178" s="17">
        <v>0</v>
      </c>
      <c r="D178" s="17">
        <v>0</v>
      </c>
      <c r="E178" s="17">
        <v>0.032662</v>
      </c>
      <c r="F178" s="18">
        <v>3.7073940000000003</v>
      </c>
    </row>
    <row r="179" spans="1:6" ht="12.75">
      <c r="A179" s="61" t="s">
        <v>4</v>
      </c>
      <c r="B179" s="105">
        <v>0.363323</v>
      </c>
      <c r="C179" s="34">
        <v>0</v>
      </c>
      <c r="D179" s="34">
        <v>0</v>
      </c>
      <c r="E179" s="34">
        <v>0.00496</v>
      </c>
      <c r="F179" s="45">
        <v>0.358363</v>
      </c>
    </row>
    <row r="180" spans="1:6" ht="12.75">
      <c r="A180" s="61" t="s">
        <v>17</v>
      </c>
      <c r="B180" s="105">
        <v>0</v>
      </c>
      <c r="C180" s="34">
        <v>0</v>
      </c>
      <c r="D180" s="34">
        <v>0</v>
      </c>
      <c r="E180" s="34">
        <v>0</v>
      </c>
      <c r="F180" s="45">
        <v>0</v>
      </c>
    </row>
    <row r="181" spans="1:6" ht="12.75">
      <c r="A181" s="61" t="s">
        <v>5</v>
      </c>
      <c r="B181" s="105">
        <v>3.367167</v>
      </c>
      <c r="C181" s="34">
        <v>0</v>
      </c>
      <c r="D181" s="34">
        <v>0</v>
      </c>
      <c r="E181" s="34">
        <v>0.021133</v>
      </c>
      <c r="F181" s="45">
        <v>3.346034</v>
      </c>
    </row>
    <row r="182" spans="1:6" ht="12.75">
      <c r="A182" s="61" t="s">
        <v>23</v>
      </c>
      <c r="B182" s="105">
        <v>0</v>
      </c>
      <c r="C182" s="34">
        <v>0</v>
      </c>
      <c r="D182" s="34">
        <v>0</v>
      </c>
      <c r="E182" s="34">
        <v>0</v>
      </c>
      <c r="F182" s="45">
        <v>0</v>
      </c>
    </row>
    <row r="183" spans="1:6" ht="12.75">
      <c r="A183" s="61" t="s">
        <v>24</v>
      </c>
      <c r="B183" s="105">
        <v>0.009566</v>
      </c>
      <c r="C183" s="34">
        <v>0</v>
      </c>
      <c r="D183" s="34">
        <v>0</v>
      </c>
      <c r="E183" s="34">
        <v>0.006569</v>
      </c>
      <c r="F183" s="45">
        <v>0.002997</v>
      </c>
    </row>
    <row r="184" spans="1:6" ht="12.75">
      <c r="A184" s="61" t="s">
        <v>25</v>
      </c>
      <c r="B184" s="105">
        <v>0</v>
      </c>
      <c r="C184" s="34">
        <v>0</v>
      </c>
      <c r="D184" s="34">
        <v>0</v>
      </c>
      <c r="E184" s="34">
        <v>0</v>
      </c>
      <c r="F184" s="45">
        <v>0</v>
      </c>
    </row>
    <row r="185" spans="1:6" ht="12.75">
      <c r="A185" s="61" t="s">
        <v>26</v>
      </c>
      <c r="B185" s="105">
        <v>0</v>
      </c>
      <c r="C185" s="34">
        <v>0</v>
      </c>
      <c r="D185" s="34">
        <v>0</v>
      </c>
      <c r="E185" s="34">
        <v>0</v>
      </c>
      <c r="F185" s="45">
        <v>0</v>
      </c>
    </row>
    <row r="186" spans="1:6" ht="13.5">
      <c r="A186" s="60" t="s">
        <v>0</v>
      </c>
      <c r="B186" s="104">
        <v>1.951337</v>
      </c>
      <c r="C186" s="116">
        <v>0</v>
      </c>
      <c r="D186" s="116">
        <v>0</v>
      </c>
      <c r="E186" s="116">
        <v>0.978721</v>
      </c>
      <c r="F186" s="117">
        <v>0.972616</v>
      </c>
    </row>
    <row r="187" spans="1:6" ht="13.5">
      <c r="A187" s="63" t="s">
        <v>12</v>
      </c>
      <c r="B187" s="118">
        <v>0.208702</v>
      </c>
      <c r="C187" s="119">
        <v>0</v>
      </c>
      <c r="D187" s="25">
        <v>0</v>
      </c>
      <c r="E187" s="36">
        <v>0.097446</v>
      </c>
      <c r="F187" s="46">
        <v>0.111256</v>
      </c>
    </row>
    <row r="188" spans="1:6" ht="12.75">
      <c r="A188" s="61" t="s">
        <v>13</v>
      </c>
      <c r="B188" s="105">
        <v>0.208702</v>
      </c>
      <c r="C188" s="34">
        <v>0</v>
      </c>
      <c r="D188" s="34">
        <v>0</v>
      </c>
      <c r="E188" s="34">
        <v>0.097446</v>
      </c>
      <c r="F188" s="45">
        <v>0.111256</v>
      </c>
    </row>
    <row r="189" spans="1:6" ht="13.5" thickBot="1">
      <c r="A189" s="62" t="s">
        <v>14</v>
      </c>
      <c r="B189" s="114">
        <v>0.346</v>
      </c>
      <c r="C189" s="53">
        <v>0</v>
      </c>
      <c r="D189" s="53">
        <v>0</v>
      </c>
      <c r="E189" s="53">
        <v>0.158</v>
      </c>
      <c r="F189" s="75">
        <v>0.188</v>
      </c>
    </row>
    <row r="190" spans="1:6" ht="13.5" thickBot="1">
      <c r="A190" s="58" t="s">
        <v>30</v>
      </c>
      <c r="B190" s="101">
        <v>0.510676</v>
      </c>
      <c r="C190" s="42">
        <v>0</v>
      </c>
      <c r="D190" s="42">
        <v>0</v>
      </c>
      <c r="E190" s="42">
        <v>0.486185</v>
      </c>
      <c r="F190" s="43">
        <v>0.024491000000000002</v>
      </c>
    </row>
    <row r="191" spans="1:6" ht="13.5">
      <c r="A191" s="60" t="s">
        <v>10</v>
      </c>
      <c r="B191" s="115">
        <v>0.027687000000000003</v>
      </c>
      <c r="C191" s="17">
        <v>0</v>
      </c>
      <c r="D191" s="17">
        <v>0</v>
      </c>
      <c r="E191" s="17">
        <v>0.003221</v>
      </c>
      <c r="F191" s="18">
        <v>0.024466</v>
      </c>
    </row>
    <row r="192" spans="1:6" ht="12.75">
      <c r="A192" s="61" t="s">
        <v>4</v>
      </c>
      <c r="B192" s="105">
        <v>0.024691</v>
      </c>
      <c r="C192" s="34">
        <v>0</v>
      </c>
      <c r="D192" s="34">
        <v>0</v>
      </c>
      <c r="E192" s="34">
        <v>0.002801</v>
      </c>
      <c r="F192" s="45">
        <v>0.02189</v>
      </c>
    </row>
    <row r="193" spans="1:6" ht="12.75">
      <c r="A193" s="61" t="s">
        <v>17</v>
      </c>
      <c r="B193" s="105">
        <v>0</v>
      </c>
      <c r="C193" s="34">
        <v>0</v>
      </c>
      <c r="D193" s="34">
        <v>0</v>
      </c>
      <c r="E193" s="34">
        <v>0</v>
      </c>
      <c r="F193" s="45">
        <v>0</v>
      </c>
    </row>
    <row r="194" spans="1:6" ht="12.75">
      <c r="A194" s="61" t="s">
        <v>5</v>
      </c>
      <c r="B194" s="105">
        <v>0.0004199999999999999</v>
      </c>
      <c r="C194" s="34">
        <v>0</v>
      </c>
      <c r="D194" s="34">
        <v>0</v>
      </c>
      <c r="E194" s="34">
        <v>0.0004199999999999999</v>
      </c>
      <c r="F194" s="45">
        <v>0</v>
      </c>
    </row>
    <row r="195" spans="1:6" ht="12.75">
      <c r="A195" s="61" t="s">
        <v>23</v>
      </c>
      <c r="B195" s="105">
        <v>0</v>
      </c>
      <c r="C195" s="34">
        <v>0</v>
      </c>
      <c r="D195" s="34">
        <v>0</v>
      </c>
      <c r="E195" s="34">
        <v>0</v>
      </c>
      <c r="F195" s="45">
        <v>0</v>
      </c>
    </row>
    <row r="196" spans="1:6" ht="12.75">
      <c r="A196" s="61" t="s">
        <v>24</v>
      </c>
      <c r="B196" s="105">
        <v>0</v>
      </c>
      <c r="C196" s="34">
        <v>0</v>
      </c>
      <c r="D196" s="34">
        <v>0</v>
      </c>
      <c r="E196" s="34">
        <v>0</v>
      </c>
      <c r="F196" s="45">
        <v>0</v>
      </c>
    </row>
    <row r="197" spans="1:6" ht="12.75">
      <c r="A197" s="61" t="s">
        <v>25</v>
      </c>
      <c r="B197" s="105">
        <v>0</v>
      </c>
      <c r="C197" s="34">
        <v>0</v>
      </c>
      <c r="D197" s="34">
        <v>0</v>
      </c>
      <c r="E197" s="34">
        <v>0</v>
      </c>
      <c r="F197" s="45">
        <v>0</v>
      </c>
    </row>
    <row r="198" spans="1:6" ht="12.75">
      <c r="A198" s="61" t="s">
        <v>26</v>
      </c>
      <c r="B198" s="105">
        <v>0.002576</v>
      </c>
      <c r="C198" s="34">
        <v>0</v>
      </c>
      <c r="D198" s="34">
        <v>0</v>
      </c>
      <c r="E198" s="34">
        <v>0</v>
      </c>
      <c r="F198" s="45">
        <v>0.002576</v>
      </c>
    </row>
    <row r="199" spans="1:6" ht="13.5">
      <c r="A199" s="64" t="s">
        <v>0</v>
      </c>
      <c r="B199" s="121">
        <v>0.309176</v>
      </c>
      <c r="C199" s="116">
        <v>0</v>
      </c>
      <c r="D199" s="116">
        <v>0</v>
      </c>
      <c r="E199" s="116">
        <v>0.309151</v>
      </c>
      <c r="F199" s="117">
        <v>2.5E-05</v>
      </c>
    </row>
    <row r="200" spans="1:6" ht="13.5">
      <c r="A200" s="63" t="s">
        <v>12</v>
      </c>
      <c r="B200" s="118">
        <v>0.173813</v>
      </c>
      <c r="C200" s="119">
        <v>0</v>
      </c>
      <c r="D200" s="25">
        <v>0</v>
      </c>
      <c r="E200" s="36">
        <v>0.173813</v>
      </c>
      <c r="F200" s="46">
        <v>0</v>
      </c>
    </row>
    <row r="201" spans="1:6" ht="12.75">
      <c r="A201" s="61" t="s">
        <v>13</v>
      </c>
      <c r="B201" s="105">
        <v>0.173813</v>
      </c>
      <c r="C201" s="34">
        <v>0</v>
      </c>
      <c r="D201" s="34">
        <v>0</v>
      </c>
      <c r="E201" s="34">
        <v>0.173813</v>
      </c>
      <c r="F201" s="45">
        <v>0</v>
      </c>
    </row>
    <row r="202" spans="1:6" ht="13.5" thickBot="1">
      <c r="A202" s="62" t="s">
        <v>14</v>
      </c>
      <c r="B202" s="114">
        <v>0.301</v>
      </c>
      <c r="C202" s="56">
        <v>0</v>
      </c>
      <c r="D202" s="56">
        <v>0</v>
      </c>
      <c r="E202" s="56">
        <v>0.301</v>
      </c>
      <c r="F202" s="120">
        <v>0</v>
      </c>
    </row>
    <row r="203" spans="1:6" ht="13.5">
      <c r="A203" s="65"/>
      <c r="B203" s="66"/>
      <c r="C203" s="66"/>
      <c r="D203" s="67"/>
      <c r="E203" s="67"/>
      <c r="F203" s="67"/>
    </row>
    <row r="205" spans="1:8" s="136" customFormat="1" ht="18.75">
      <c r="A205" s="132" t="s">
        <v>43</v>
      </c>
      <c r="B205" s="133"/>
      <c r="C205" s="133"/>
      <c r="D205" s="133"/>
      <c r="E205" s="133"/>
      <c r="F205" s="134"/>
      <c r="G205" s="135"/>
      <c r="H205" s="135"/>
    </row>
    <row r="206" ht="13.5" thickBot="1"/>
    <row r="207" spans="1:8" s="2" customFormat="1" ht="15.75" customHeight="1" thickBot="1">
      <c r="A207" s="137"/>
      <c r="B207" s="167" t="s">
        <v>61</v>
      </c>
      <c r="C207" s="168"/>
      <c r="D207" s="168"/>
      <c r="E207" s="168"/>
      <c r="F207" s="169"/>
      <c r="G207" s="69"/>
      <c r="H207" s="69"/>
    </row>
    <row r="208" spans="1:8" s="2" customFormat="1" ht="15.75" customHeight="1" thickBot="1">
      <c r="A208" s="165" t="s">
        <v>8</v>
      </c>
      <c r="B208" s="170" t="s">
        <v>9</v>
      </c>
      <c r="C208" s="171"/>
      <c r="D208" s="171"/>
      <c r="E208" s="171"/>
      <c r="F208" s="172"/>
      <c r="G208" s="69"/>
      <c r="H208" s="69"/>
    </row>
    <row r="209" spans="1:8" s="2" customFormat="1" ht="15.75" customHeight="1" thickBot="1">
      <c r="A209" s="166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6" ht="13.5" thickBot="1">
      <c r="A210" s="124" t="s">
        <v>45</v>
      </c>
      <c r="B210" s="125">
        <f>C210+D210+E210+F210</f>
        <v>1.266424</v>
      </c>
      <c r="C210" s="122"/>
      <c r="D210" s="123"/>
      <c r="E210" s="123">
        <f>E212</f>
        <v>1.266424</v>
      </c>
      <c r="F210" s="138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1.266424</v>
      </c>
      <c r="C212" s="72"/>
      <c r="D212" s="129"/>
      <c r="E212" s="129">
        <f>E213</f>
        <v>1.266424</v>
      </c>
      <c r="F212" s="139"/>
    </row>
    <row r="213" spans="1:6" ht="12.75">
      <c r="A213" s="130" t="s">
        <v>13</v>
      </c>
      <c r="B213" s="19">
        <f>E213</f>
        <v>1.266424</v>
      </c>
      <c r="C213" s="20"/>
      <c r="D213" s="27"/>
      <c r="E213" s="148">
        <v>1.266424</v>
      </c>
      <c r="F213" s="28"/>
    </row>
    <row r="214" spans="1:9" s="141" customFormat="1" ht="13.5" thickBot="1">
      <c r="A214" s="140" t="s">
        <v>14</v>
      </c>
      <c r="B214" s="31">
        <f>E214</f>
        <v>1.827</v>
      </c>
      <c r="C214" s="56"/>
      <c r="D214" s="32"/>
      <c r="E214" s="32">
        <v>1.827</v>
      </c>
      <c r="F214" s="33"/>
      <c r="G214" s="70"/>
      <c r="H214" s="70"/>
      <c r="I214" s="149"/>
    </row>
    <row r="215" spans="1:9" ht="13.5" thickBot="1">
      <c r="A215" s="124" t="s">
        <v>44</v>
      </c>
      <c r="B215" s="125">
        <f>C215+D215+E215+F215</f>
        <v>0.574803</v>
      </c>
      <c r="C215" s="122"/>
      <c r="D215" s="123"/>
      <c r="E215" s="123">
        <f>E217</f>
        <v>0.574803</v>
      </c>
      <c r="F215" s="138"/>
      <c r="I215" s="150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0.574803</v>
      </c>
      <c r="C217" s="72"/>
      <c r="D217" s="129"/>
      <c r="E217" s="129">
        <f>E218</f>
        <v>0.574803</v>
      </c>
      <c r="F217" s="139"/>
    </row>
    <row r="218" spans="1:6" ht="12.75">
      <c r="A218" s="130" t="s">
        <v>13</v>
      </c>
      <c r="B218" s="19">
        <f>E218</f>
        <v>0.574803</v>
      </c>
      <c r="C218" s="20"/>
      <c r="D218" s="27"/>
      <c r="E218" s="148">
        <v>0.574803</v>
      </c>
      <c r="F218" s="28"/>
    </row>
    <row r="219" spans="1:8" s="141" customFormat="1" ht="13.5" thickBot="1">
      <c r="A219" s="140" t="s">
        <v>14</v>
      </c>
      <c r="B219" s="31">
        <f>E219</f>
        <v>0.906</v>
      </c>
      <c r="C219" s="56"/>
      <c r="D219" s="32"/>
      <c r="E219" s="32">
        <v>0.906</v>
      </c>
      <c r="F219" s="33"/>
      <c r="G219" s="70"/>
      <c r="H219" s="70"/>
    </row>
    <row r="220" spans="1:6" ht="13.5" thickBot="1">
      <c r="A220" s="124" t="s">
        <v>62</v>
      </c>
      <c r="B220" s="125">
        <f>C220+D220+E220+F220</f>
        <v>0.512598</v>
      </c>
      <c r="C220" s="123">
        <f>C222</f>
        <v>0.512598</v>
      </c>
      <c r="D220" s="123"/>
      <c r="E220" s="123"/>
      <c r="F220" s="138"/>
    </row>
    <row r="221" spans="1:6" ht="12.75">
      <c r="A221" s="126" t="s">
        <v>0</v>
      </c>
      <c r="B221" s="127">
        <v>0</v>
      </c>
      <c r="C221" s="37"/>
      <c r="D221" s="37"/>
      <c r="E221" s="37"/>
      <c r="F221" s="44"/>
    </row>
    <row r="222" spans="1:6" ht="13.5">
      <c r="A222" s="128" t="s">
        <v>12</v>
      </c>
      <c r="B222" s="74">
        <f>C222</f>
        <v>0.512598</v>
      </c>
      <c r="C222" s="129">
        <f>C223</f>
        <v>0.512598</v>
      </c>
      <c r="D222" s="129"/>
      <c r="E222" s="129"/>
      <c r="F222" s="139"/>
    </row>
    <row r="223" spans="1:6" ht="12.75">
      <c r="A223" s="130" t="s">
        <v>13</v>
      </c>
      <c r="B223" s="19">
        <f>C223</f>
        <v>0.512598</v>
      </c>
      <c r="C223" s="148">
        <v>0.512598</v>
      </c>
      <c r="D223" s="27"/>
      <c r="E223" s="148"/>
      <c r="F223" s="28"/>
    </row>
    <row r="224" spans="1:9" s="141" customFormat="1" ht="13.5" thickBot="1">
      <c r="A224" s="140" t="s">
        <v>14</v>
      </c>
      <c r="B224" s="31">
        <f>C224</f>
        <v>1.043</v>
      </c>
      <c r="C224" s="32">
        <v>1.043</v>
      </c>
      <c r="D224" s="32"/>
      <c r="E224" s="32"/>
      <c r="F224" s="33"/>
      <c r="G224" s="70"/>
      <c r="H224" s="70"/>
      <c r="I224" s="149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11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4"/>
  <sheetViews>
    <sheetView zoomScale="86" zoomScaleNormal="86" zoomScalePageLayoutView="0" workbookViewId="0" topLeftCell="A1">
      <selection activeCell="B40" sqref="B40:F43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9" width="15.421875" style="1" customWidth="1"/>
    <col min="10" max="16384" width="9.140625" style="1" customWidth="1"/>
  </cols>
  <sheetData>
    <row r="1" spans="1:8" s="12" customFormat="1" ht="15.75">
      <c r="A1" s="9" t="s">
        <v>63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37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137"/>
      <c r="B4" s="167" t="s">
        <v>64</v>
      </c>
      <c r="C4" s="168"/>
      <c r="D4" s="168"/>
      <c r="E4" s="168"/>
      <c r="F4" s="169"/>
      <c r="G4" s="69"/>
      <c r="H4" s="69"/>
    </row>
    <row r="5" spans="1:8" s="2" customFormat="1" ht="15.75" customHeight="1" thickBot="1">
      <c r="A5" s="165" t="s">
        <v>8</v>
      </c>
      <c r="B5" s="170" t="s">
        <v>9</v>
      </c>
      <c r="C5" s="171"/>
      <c r="D5" s="171"/>
      <c r="E5" s="171"/>
      <c r="F5" s="172"/>
      <c r="G5" s="69"/>
      <c r="H5" s="69"/>
    </row>
    <row r="6" spans="1:8" s="2" customFormat="1" ht="15.75" customHeight="1" thickBot="1">
      <c r="A6" s="166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31</v>
      </c>
      <c r="B7" s="41">
        <f>B31+B47+B60+B73+B86+B99+B112+B125+B138+B151+B164+B177+B190</f>
        <v>102.92268599999998</v>
      </c>
      <c r="C7" s="42">
        <f>C31+C47+C60+C73+C86+C99+C112+C125+C138+C151+C164+C177+C190</f>
        <v>27.528278000000004</v>
      </c>
      <c r="D7" s="42">
        <f>D31+D47+D60+D73+D86+D99+D112+D125+D138+D151+D164+D177+D190</f>
        <v>0.5782309999999999</v>
      </c>
      <c r="E7" s="43">
        <f>E31+E47+E60+E73+E86+E99+E112+E125+E138+E151+E164+E177+E190</f>
        <v>29.787301000000006</v>
      </c>
      <c r="F7" s="43">
        <f>F8+F16+F20+F17</f>
        <v>45.028876</v>
      </c>
    </row>
    <row r="8" spans="1:6" ht="13.5">
      <c r="A8" s="49" t="s">
        <v>10</v>
      </c>
      <c r="B8" s="16">
        <f aca="true" t="shared" si="0" ref="B8:B25">SUM(C8:F8)</f>
        <v>34.587942</v>
      </c>
      <c r="C8" s="17">
        <f>C9+C10+C11+C12+C13+C14+C15</f>
        <v>0.109226</v>
      </c>
      <c r="D8" s="17">
        <f>D9+D10+D11+D12+D13+D14+D15</f>
        <v>0.00092</v>
      </c>
      <c r="E8" s="17">
        <f>E9+E10+E11+E12+E13+E14+E15</f>
        <v>2.611234</v>
      </c>
      <c r="F8" s="18">
        <f>F9+F10+F11+F12+F13+F14+F15</f>
        <v>31.866561999999995</v>
      </c>
    </row>
    <row r="9" spans="1:8" ht="12.75">
      <c r="A9" s="50" t="s">
        <v>4</v>
      </c>
      <c r="B9" s="19">
        <f t="shared" si="0"/>
        <v>13.042453</v>
      </c>
      <c r="C9" s="20">
        <f aca="true" t="shared" si="1" ref="C9:F19">C33+C49+C62+C75+C88+C101+C114+C127+C140+C153+C166+C179+C192</f>
        <v>0.005542</v>
      </c>
      <c r="D9" s="20">
        <f t="shared" si="1"/>
        <v>0</v>
      </c>
      <c r="E9" s="20">
        <f t="shared" si="1"/>
        <v>1.220971</v>
      </c>
      <c r="F9" s="21">
        <f t="shared" si="1"/>
        <v>11.81594</v>
      </c>
      <c r="H9" s="70"/>
    </row>
    <row r="10" spans="1:6" ht="12.75">
      <c r="A10" s="50" t="s">
        <v>11</v>
      </c>
      <c r="B10" s="19">
        <f t="shared" si="0"/>
        <v>1.007217</v>
      </c>
      <c r="C10" s="20">
        <f t="shared" si="1"/>
        <v>0</v>
      </c>
      <c r="D10" s="20">
        <f t="shared" si="1"/>
        <v>0</v>
      </c>
      <c r="E10" s="20">
        <f t="shared" si="1"/>
        <v>0.623532</v>
      </c>
      <c r="F10" s="21">
        <f t="shared" si="1"/>
        <v>0.383685</v>
      </c>
    </row>
    <row r="11" spans="1:6" ht="12.75">
      <c r="A11" s="50" t="s">
        <v>5</v>
      </c>
      <c r="B11" s="19">
        <f t="shared" si="0"/>
        <v>20.035413000000002</v>
      </c>
      <c r="C11" s="20">
        <f t="shared" si="1"/>
        <v>0.018207</v>
      </c>
      <c r="D11" s="20">
        <f t="shared" si="1"/>
        <v>0.00092</v>
      </c>
      <c r="E11" s="20">
        <f t="shared" si="1"/>
        <v>0.452728</v>
      </c>
      <c r="F11" s="21">
        <f t="shared" si="1"/>
        <v>19.563558</v>
      </c>
    </row>
    <row r="12" spans="1:8" ht="12.75">
      <c r="A12" s="50" t="s">
        <v>23</v>
      </c>
      <c r="B12" s="19">
        <f t="shared" si="0"/>
        <v>0.012297</v>
      </c>
      <c r="C12" s="20">
        <f t="shared" si="1"/>
        <v>0</v>
      </c>
      <c r="D12" s="20">
        <f t="shared" si="1"/>
        <v>0</v>
      </c>
      <c r="E12" s="20">
        <f t="shared" si="1"/>
        <v>0.012297</v>
      </c>
      <c r="F12" s="21">
        <f t="shared" si="1"/>
        <v>0</v>
      </c>
      <c r="H12" s="70"/>
    </row>
    <row r="13" spans="1:6" ht="12.75">
      <c r="A13" s="50" t="s">
        <v>24</v>
      </c>
      <c r="B13" s="19">
        <f t="shared" si="0"/>
        <v>0.039694999999999994</v>
      </c>
      <c r="C13" s="20">
        <f t="shared" si="1"/>
        <v>0</v>
      </c>
      <c r="D13" s="20">
        <f t="shared" si="1"/>
        <v>0</v>
      </c>
      <c r="E13" s="20">
        <f t="shared" si="1"/>
        <v>0.014875</v>
      </c>
      <c r="F13" s="21">
        <f t="shared" si="1"/>
        <v>0.02482</v>
      </c>
    </row>
    <row r="14" spans="1:6" ht="12.75">
      <c r="A14" s="50" t="s">
        <v>25</v>
      </c>
      <c r="B14" s="19">
        <f t="shared" si="0"/>
        <v>0.423654</v>
      </c>
      <c r="C14" s="20">
        <f t="shared" si="1"/>
        <v>0.07572</v>
      </c>
      <c r="D14" s="20">
        <f t="shared" si="1"/>
        <v>0</v>
      </c>
      <c r="E14" s="20">
        <f t="shared" si="1"/>
        <v>0.274528</v>
      </c>
      <c r="F14" s="21">
        <f t="shared" si="1"/>
        <v>0.073406</v>
      </c>
    </row>
    <row r="15" spans="1:6" ht="12.75">
      <c r="A15" s="50" t="s">
        <v>26</v>
      </c>
      <c r="B15" s="19">
        <f t="shared" si="0"/>
        <v>0.027213</v>
      </c>
      <c r="C15" s="20">
        <f t="shared" si="1"/>
        <v>0.009757</v>
      </c>
      <c r="D15" s="20">
        <f t="shared" si="1"/>
        <v>0</v>
      </c>
      <c r="E15" s="20">
        <f t="shared" si="1"/>
        <v>0.012303</v>
      </c>
      <c r="F15" s="21">
        <f t="shared" si="1"/>
        <v>0.005153</v>
      </c>
    </row>
    <row r="16" spans="1:6" ht="13.5">
      <c r="A16" s="49" t="s">
        <v>0</v>
      </c>
      <c r="B16" s="22">
        <f t="shared" si="0"/>
        <v>46.105056</v>
      </c>
      <c r="C16" s="72">
        <f t="shared" si="1"/>
        <v>16.659395</v>
      </c>
      <c r="D16" s="72">
        <f t="shared" si="1"/>
        <v>0.31167999999999996</v>
      </c>
      <c r="E16" s="72">
        <f t="shared" si="1"/>
        <v>17.421847999999997</v>
      </c>
      <c r="F16" s="73">
        <f t="shared" si="1"/>
        <v>11.712133000000001</v>
      </c>
    </row>
    <row r="17" spans="1:6" ht="13.5">
      <c r="A17" s="49" t="s">
        <v>12</v>
      </c>
      <c r="B17" s="22">
        <f t="shared" si="0"/>
        <v>21.333886</v>
      </c>
      <c r="C17" s="23">
        <f t="shared" si="1"/>
        <v>9.863855000000001</v>
      </c>
      <c r="D17" s="23">
        <f t="shared" si="1"/>
        <v>0.265631</v>
      </c>
      <c r="E17" s="23">
        <f t="shared" si="1"/>
        <v>9.754218999999997</v>
      </c>
      <c r="F17" s="24">
        <f t="shared" si="1"/>
        <v>1.4501810000000002</v>
      </c>
    </row>
    <row r="18" spans="1:7" ht="13.5">
      <c r="A18" s="50" t="s">
        <v>13</v>
      </c>
      <c r="B18" s="74">
        <f t="shared" si="0"/>
        <v>21.333886</v>
      </c>
      <c r="C18" s="23">
        <f t="shared" si="1"/>
        <v>9.863855000000001</v>
      </c>
      <c r="D18" s="23">
        <f t="shared" si="1"/>
        <v>0.265631</v>
      </c>
      <c r="E18" s="23">
        <f t="shared" si="1"/>
        <v>9.754218999999997</v>
      </c>
      <c r="F18" s="24">
        <f t="shared" si="1"/>
        <v>1.4501810000000002</v>
      </c>
      <c r="G18" s="5"/>
    </row>
    <row r="19" spans="1:6" ht="12.75">
      <c r="A19" s="51" t="s">
        <v>14</v>
      </c>
      <c r="B19" s="52">
        <f t="shared" si="0"/>
        <v>26.055999999999997</v>
      </c>
      <c r="C19" s="53">
        <f>C43+C72+C85+C98+C111+C124+C137+C150+C163+C176+C189+C202</f>
        <v>7.256000000000001</v>
      </c>
      <c r="D19" s="53">
        <f t="shared" si="1"/>
        <v>0.436</v>
      </c>
      <c r="E19" s="53">
        <f t="shared" si="1"/>
        <v>16.009999999999998</v>
      </c>
      <c r="F19" s="75">
        <f t="shared" si="1"/>
        <v>2.3540000000000005</v>
      </c>
    </row>
    <row r="20" spans="1:6" ht="13.5">
      <c r="A20" s="49" t="s">
        <v>15</v>
      </c>
      <c r="B20" s="22">
        <f t="shared" si="0"/>
        <v>0.8958019999999999</v>
      </c>
      <c r="C20" s="23">
        <f>C21</f>
        <v>0.8958019999999999</v>
      </c>
      <c r="D20" s="25"/>
      <c r="E20" s="25"/>
      <c r="F20" s="26"/>
    </row>
    <row r="21" spans="1:6" ht="12.75">
      <c r="A21" s="50" t="s">
        <v>13</v>
      </c>
      <c r="B21" s="19">
        <f t="shared" si="0"/>
        <v>0.8958019999999999</v>
      </c>
      <c r="C21" s="20">
        <f>C45</f>
        <v>0.8958019999999999</v>
      </c>
      <c r="D21" s="27"/>
      <c r="E21" s="27"/>
      <c r="F21" s="28"/>
    </row>
    <row r="22" spans="1:6" ht="12.75">
      <c r="A22" s="54" t="s">
        <v>16</v>
      </c>
      <c r="B22" s="52">
        <f t="shared" si="0"/>
        <v>2.186</v>
      </c>
      <c r="C22" s="53">
        <f>C46</f>
        <v>2.186</v>
      </c>
      <c r="D22" s="29"/>
      <c r="E22" s="29"/>
      <c r="F22" s="30"/>
    </row>
    <row r="23" spans="1:6" ht="13.5">
      <c r="A23" s="49" t="s">
        <v>32</v>
      </c>
      <c r="B23" s="22">
        <f t="shared" si="0"/>
        <v>3.08615</v>
      </c>
      <c r="C23" s="23">
        <f>C24</f>
        <v>3.08615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3.08615</v>
      </c>
      <c r="C24" s="20">
        <f>C58</f>
        <v>3.08615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7.027</v>
      </c>
      <c r="C25" s="56">
        <f>C59</f>
        <v>7.027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customHeight="1" hidden="1" thickBot="1">
      <c r="A27" s="55"/>
      <c r="B27" s="38"/>
      <c r="C27" s="39"/>
      <c r="D27" s="40"/>
      <c r="E27" s="40"/>
      <c r="F27" s="47"/>
    </row>
    <row r="28" spans="1:6" ht="13.5" customHeight="1" hidden="1" thickBot="1">
      <c r="A28" s="55"/>
      <c r="B28" s="38"/>
      <c r="C28" s="39"/>
      <c r="D28" s="40"/>
      <c r="E28" s="40"/>
      <c r="F28" s="47"/>
    </row>
    <row r="29" spans="1:6" ht="13.5" customHeight="1" hidden="1" thickBot="1">
      <c r="A29" s="55"/>
      <c r="B29" s="38"/>
      <c r="C29" s="39"/>
      <c r="D29" s="40"/>
      <c r="E29" s="40"/>
      <c r="F29" s="47"/>
    </row>
    <row r="30" spans="1:6" ht="13.5" customHeight="1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76">
        <v>62.162794999999996</v>
      </c>
      <c r="C31" s="77">
        <v>14.135935</v>
      </c>
      <c r="D31" s="77">
        <v>0.546121</v>
      </c>
      <c r="E31" s="77">
        <v>18.123258</v>
      </c>
      <c r="F31" s="78">
        <v>29.357481</v>
      </c>
    </row>
    <row r="32" spans="1:6" ht="13.5">
      <c r="A32" s="49" t="s">
        <v>10</v>
      </c>
      <c r="B32" s="79">
        <v>21.336402</v>
      </c>
      <c r="C32" s="17">
        <v>0.032583</v>
      </c>
      <c r="D32" s="17">
        <v>0.00092</v>
      </c>
      <c r="E32" s="17">
        <v>0.808629</v>
      </c>
      <c r="F32" s="18">
        <v>20.49427</v>
      </c>
    </row>
    <row r="33" spans="1:6" ht="12.75">
      <c r="A33" s="50" t="s">
        <v>4</v>
      </c>
      <c r="B33" s="80">
        <v>5.8158639999999995</v>
      </c>
      <c r="C33" s="20">
        <v>0.005542</v>
      </c>
      <c r="D33" s="20">
        <v>0</v>
      </c>
      <c r="E33" s="20">
        <v>0.237024</v>
      </c>
      <c r="F33" s="21">
        <v>5.573297999999999</v>
      </c>
    </row>
    <row r="34" spans="1:6" ht="12.75">
      <c r="A34" s="50" t="s">
        <v>11</v>
      </c>
      <c r="B34" s="80">
        <v>0.098435</v>
      </c>
      <c r="C34" s="20">
        <v>0</v>
      </c>
      <c r="D34" s="20">
        <v>0</v>
      </c>
      <c r="E34" s="20">
        <v>0.02792</v>
      </c>
      <c r="F34" s="21">
        <v>0.070515</v>
      </c>
    </row>
    <row r="35" spans="1:6" ht="12.75">
      <c r="A35" s="50" t="s">
        <v>5</v>
      </c>
      <c r="B35" s="80">
        <v>15.150214000000002</v>
      </c>
      <c r="C35" s="20">
        <v>0.018207</v>
      </c>
      <c r="D35" s="20">
        <v>0.00092</v>
      </c>
      <c r="E35" s="20">
        <v>0.360175</v>
      </c>
      <c r="F35" s="21">
        <v>14.770912000000001</v>
      </c>
    </row>
    <row r="36" spans="1:8" ht="12.75">
      <c r="A36" s="50" t="s">
        <v>23</v>
      </c>
      <c r="B36" s="80">
        <v>0.012297</v>
      </c>
      <c r="C36" s="20">
        <v>0</v>
      </c>
      <c r="D36" s="20">
        <v>0</v>
      </c>
      <c r="E36" s="20">
        <v>0.012297</v>
      </c>
      <c r="F36" s="21">
        <v>0</v>
      </c>
      <c r="H36" s="70"/>
    </row>
    <row r="37" spans="1:6" ht="12.75">
      <c r="A37" s="50" t="s">
        <v>24</v>
      </c>
      <c r="B37" s="80">
        <v>0.0052910000000000006</v>
      </c>
      <c r="C37" s="20">
        <v>0</v>
      </c>
      <c r="D37" s="20">
        <v>0</v>
      </c>
      <c r="E37" s="20">
        <v>0</v>
      </c>
      <c r="F37" s="21">
        <v>0.0052910000000000006</v>
      </c>
    </row>
    <row r="38" spans="1:6" ht="12.75">
      <c r="A38" s="50" t="s">
        <v>25</v>
      </c>
      <c r="B38" s="80">
        <v>0.234997</v>
      </c>
      <c r="C38" s="20">
        <v>0</v>
      </c>
      <c r="D38" s="20">
        <v>0</v>
      </c>
      <c r="E38" s="20">
        <v>0.161591</v>
      </c>
      <c r="F38" s="21">
        <v>0.073406</v>
      </c>
    </row>
    <row r="39" spans="1:6" ht="12.75">
      <c r="A39" s="50" t="s">
        <v>26</v>
      </c>
      <c r="B39" s="80">
        <v>0.019304</v>
      </c>
      <c r="C39" s="20">
        <v>0.008834</v>
      </c>
      <c r="D39" s="20">
        <v>0</v>
      </c>
      <c r="E39" s="20">
        <v>0.009622</v>
      </c>
      <c r="F39" s="21">
        <v>0.000848</v>
      </c>
    </row>
    <row r="40" spans="1:6" ht="13.5">
      <c r="A40" s="49" t="s">
        <v>0</v>
      </c>
      <c r="B40" s="83">
        <v>27.628248</v>
      </c>
      <c r="C40" s="72">
        <v>9.423402</v>
      </c>
      <c r="D40" s="72">
        <v>0.27957</v>
      </c>
      <c r="E40" s="72">
        <v>10.052467</v>
      </c>
      <c r="F40" s="73">
        <v>7.872809</v>
      </c>
    </row>
    <row r="41" spans="1:6" ht="13.5">
      <c r="A41" s="49" t="s">
        <v>12</v>
      </c>
      <c r="B41" s="83">
        <v>12.302342999999999</v>
      </c>
      <c r="C41" s="23">
        <v>3.7841479999999996</v>
      </c>
      <c r="D41" s="25">
        <v>0.265631</v>
      </c>
      <c r="E41" s="25">
        <v>7.262161999999999</v>
      </c>
      <c r="F41" s="26">
        <v>0.9904019999999999</v>
      </c>
    </row>
    <row r="42" spans="1:7" ht="12.75">
      <c r="A42" s="50" t="s">
        <v>13</v>
      </c>
      <c r="B42" s="80">
        <v>12.302342999999999</v>
      </c>
      <c r="C42" s="20">
        <v>3.7841479999999996</v>
      </c>
      <c r="D42" s="20">
        <v>0.265631</v>
      </c>
      <c r="E42" s="20">
        <v>7.262161999999999</v>
      </c>
      <c r="F42" s="21">
        <v>0.9904019999999999</v>
      </c>
      <c r="G42" s="5"/>
    </row>
    <row r="43" spans="1:6" ht="12.75">
      <c r="A43" s="51" t="s">
        <v>14</v>
      </c>
      <c r="B43" s="91">
        <v>18.86</v>
      </c>
      <c r="C43" s="53">
        <v>4.73</v>
      </c>
      <c r="D43" s="53">
        <v>0.436</v>
      </c>
      <c r="E43" s="53">
        <v>11.992999999999999</v>
      </c>
      <c r="F43" s="75">
        <v>1.7010000000000003</v>
      </c>
    </row>
    <row r="44" spans="1:6" ht="13.5">
      <c r="A44" s="49" t="s">
        <v>15</v>
      </c>
      <c r="B44" s="83">
        <v>0.8958019999999999</v>
      </c>
      <c r="C44" s="151">
        <v>0.8958019999999999</v>
      </c>
      <c r="D44" s="152">
        <v>0</v>
      </c>
      <c r="E44" s="152">
        <v>0</v>
      </c>
      <c r="F44" s="153">
        <v>0</v>
      </c>
    </row>
    <row r="45" spans="1:6" ht="12.75">
      <c r="A45" s="50" t="s">
        <v>13</v>
      </c>
      <c r="B45" s="80">
        <v>0.8958019999999999</v>
      </c>
      <c r="C45" s="20">
        <v>0.8958019999999999</v>
      </c>
      <c r="D45" s="154"/>
      <c r="E45" s="154"/>
      <c r="F45" s="155"/>
    </row>
    <row r="46" spans="1:6" ht="13.5" thickBot="1">
      <c r="A46" s="54" t="s">
        <v>14</v>
      </c>
      <c r="B46" s="97">
        <v>2.186</v>
      </c>
      <c r="C46" s="53">
        <v>2.186</v>
      </c>
      <c r="D46" s="156"/>
      <c r="E46" s="156"/>
      <c r="F46" s="157"/>
    </row>
    <row r="47" spans="1:6" ht="13.5" thickBot="1">
      <c r="A47" s="58" t="s">
        <v>39</v>
      </c>
      <c r="B47" s="101">
        <v>3.08615</v>
      </c>
      <c r="C47" s="102">
        <v>3.08615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04"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05">
        <v>0</v>
      </c>
      <c r="C49" s="106">
        <v>0</v>
      </c>
      <c r="D49" s="107">
        <v>0</v>
      </c>
      <c r="E49" s="107">
        <v>0</v>
      </c>
      <c r="F49" s="108">
        <v>0</v>
      </c>
    </row>
    <row r="50" spans="1:6" ht="12.75">
      <c r="A50" s="50" t="s">
        <v>17</v>
      </c>
      <c r="B50" s="105">
        <v>0</v>
      </c>
      <c r="C50" s="106">
        <v>0</v>
      </c>
      <c r="D50" s="107">
        <v>0</v>
      </c>
      <c r="E50" s="107">
        <v>0</v>
      </c>
      <c r="F50" s="108">
        <v>0</v>
      </c>
    </row>
    <row r="51" spans="1:6" ht="12.75">
      <c r="A51" s="50" t="s">
        <v>5</v>
      </c>
      <c r="B51" s="105">
        <v>0</v>
      </c>
      <c r="C51" s="106">
        <v>0</v>
      </c>
      <c r="D51" s="107">
        <v>0</v>
      </c>
      <c r="E51" s="107">
        <v>0</v>
      </c>
      <c r="F51" s="108">
        <v>0</v>
      </c>
    </row>
    <row r="52" spans="1:6" ht="12.75">
      <c r="A52" s="50" t="s">
        <v>23</v>
      </c>
      <c r="B52" s="105">
        <v>0</v>
      </c>
      <c r="C52" s="106">
        <v>0</v>
      </c>
      <c r="D52" s="106">
        <v>0</v>
      </c>
      <c r="E52" s="106">
        <v>0</v>
      </c>
      <c r="F52" s="109">
        <v>0</v>
      </c>
    </row>
    <row r="53" spans="1:6" ht="12.75">
      <c r="A53" s="50" t="s">
        <v>24</v>
      </c>
      <c r="B53" s="105">
        <v>0</v>
      </c>
      <c r="C53" s="106">
        <v>0</v>
      </c>
      <c r="D53" s="106">
        <v>0</v>
      </c>
      <c r="E53" s="106">
        <v>0</v>
      </c>
      <c r="F53" s="109">
        <v>0</v>
      </c>
    </row>
    <row r="54" spans="1:6" ht="12.75">
      <c r="A54" s="50" t="s">
        <v>25</v>
      </c>
      <c r="B54" s="105">
        <v>0</v>
      </c>
      <c r="C54" s="106">
        <v>0</v>
      </c>
      <c r="D54" s="106">
        <v>0</v>
      </c>
      <c r="E54" s="106">
        <v>0</v>
      </c>
      <c r="F54" s="109">
        <v>0</v>
      </c>
    </row>
    <row r="55" spans="1:6" ht="12.75">
      <c r="A55" s="50" t="s">
        <v>26</v>
      </c>
      <c r="B55" s="105">
        <v>0</v>
      </c>
      <c r="C55" s="106">
        <v>0</v>
      </c>
      <c r="D55" s="106">
        <v>0</v>
      </c>
      <c r="E55" s="106">
        <v>0</v>
      </c>
      <c r="F55" s="109">
        <v>0</v>
      </c>
    </row>
    <row r="56" spans="1:6" ht="13.5">
      <c r="A56" s="49" t="s">
        <v>0</v>
      </c>
      <c r="B56" s="104">
        <v>0</v>
      </c>
      <c r="C56" s="110">
        <v>0</v>
      </c>
      <c r="D56" s="111">
        <v>0</v>
      </c>
      <c r="E56" s="86">
        <v>0</v>
      </c>
      <c r="F56" s="112">
        <v>0</v>
      </c>
    </row>
    <row r="57" spans="1:6" ht="13.5">
      <c r="A57" s="49" t="s">
        <v>12</v>
      </c>
      <c r="B57" s="104">
        <v>3.08615</v>
      </c>
      <c r="C57" s="110">
        <v>3.08615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05">
        <v>3.08615</v>
      </c>
      <c r="C58" s="34">
        <v>3.08615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114">
        <v>7.027</v>
      </c>
      <c r="C59" s="53">
        <v>7.027</v>
      </c>
      <c r="D59" s="53">
        <v>0</v>
      </c>
      <c r="E59" s="53">
        <v>0</v>
      </c>
      <c r="F59" s="75">
        <v>0</v>
      </c>
    </row>
    <row r="60" spans="1:6" ht="13.5" thickBot="1">
      <c r="A60" s="58" t="s">
        <v>27</v>
      </c>
      <c r="B60" s="101">
        <v>10.432419999999999</v>
      </c>
      <c r="C60" s="102">
        <v>4.3653129999999996</v>
      </c>
      <c r="D60" s="102">
        <v>0.03211</v>
      </c>
      <c r="E60" s="102">
        <v>2.255365</v>
      </c>
      <c r="F60" s="103">
        <v>3.779632</v>
      </c>
    </row>
    <row r="61" spans="1:6" ht="13.5">
      <c r="A61" s="60" t="s">
        <v>10</v>
      </c>
      <c r="B61" s="115">
        <v>2.7569709999999996</v>
      </c>
      <c r="C61" s="17">
        <v>0</v>
      </c>
      <c r="D61" s="17">
        <v>0</v>
      </c>
      <c r="E61" s="17">
        <v>0.141597</v>
      </c>
      <c r="F61" s="18">
        <v>2.6153739999999996</v>
      </c>
    </row>
    <row r="62" spans="1:6" ht="12.75">
      <c r="A62" s="61" t="s">
        <v>4</v>
      </c>
      <c r="B62" s="105">
        <v>2.5869329999999997</v>
      </c>
      <c r="C62" s="34">
        <v>0</v>
      </c>
      <c r="D62" s="34">
        <v>0</v>
      </c>
      <c r="E62" s="34">
        <v>0.141597</v>
      </c>
      <c r="F62" s="45">
        <v>2.4453359999999997</v>
      </c>
    </row>
    <row r="63" spans="1:6" ht="12.75">
      <c r="A63" s="61" t="s">
        <v>17</v>
      </c>
      <c r="B63" s="105">
        <v>0.106611</v>
      </c>
      <c r="C63" s="34">
        <v>0</v>
      </c>
      <c r="D63" s="34">
        <v>0</v>
      </c>
      <c r="E63" s="34">
        <v>0</v>
      </c>
      <c r="F63" s="45">
        <v>0.106611</v>
      </c>
    </row>
    <row r="64" spans="1:6" ht="12.75">
      <c r="A64" s="61" t="s">
        <v>5</v>
      </c>
      <c r="B64" s="105">
        <v>0.063427</v>
      </c>
      <c r="C64" s="34">
        <v>0</v>
      </c>
      <c r="D64" s="34">
        <v>0</v>
      </c>
      <c r="E64" s="34">
        <v>0</v>
      </c>
      <c r="F64" s="45">
        <v>0.063427</v>
      </c>
    </row>
    <row r="65" spans="1:6" ht="12.75">
      <c r="A65" s="61" t="s">
        <v>23</v>
      </c>
      <c r="B65" s="105">
        <v>0</v>
      </c>
      <c r="C65" s="34">
        <v>0</v>
      </c>
      <c r="D65" s="34">
        <v>0</v>
      </c>
      <c r="E65" s="34">
        <v>0</v>
      </c>
      <c r="F65" s="45">
        <v>0</v>
      </c>
    </row>
    <row r="66" spans="1:6" ht="12.75">
      <c r="A66" s="61" t="s">
        <v>24</v>
      </c>
      <c r="B66" s="105">
        <v>0</v>
      </c>
      <c r="C66" s="34">
        <v>0</v>
      </c>
      <c r="D66" s="34">
        <v>0</v>
      </c>
      <c r="E66" s="34">
        <v>0</v>
      </c>
      <c r="F66" s="45">
        <v>0</v>
      </c>
    </row>
    <row r="67" spans="1:6" ht="12.75">
      <c r="A67" s="61" t="s">
        <v>25</v>
      </c>
      <c r="B67" s="105">
        <v>0</v>
      </c>
      <c r="C67" s="34">
        <v>0</v>
      </c>
      <c r="D67" s="34">
        <v>0</v>
      </c>
      <c r="E67" s="34">
        <v>0</v>
      </c>
      <c r="F67" s="45">
        <v>0</v>
      </c>
    </row>
    <row r="68" spans="1:6" ht="12.75">
      <c r="A68" s="61" t="s">
        <v>26</v>
      </c>
      <c r="B68" s="105">
        <v>0</v>
      </c>
      <c r="C68" s="34">
        <v>0</v>
      </c>
      <c r="D68" s="34">
        <v>0</v>
      </c>
      <c r="E68" s="34">
        <v>0</v>
      </c>
      <c r="F68" s="45">
        <v>0</v>
      </c>
    </row>
    <row r="69" spans="1:6" ht="13.5">
      <c r="A69" s="60" t="s">
        <v>0</v>
      </c>
      <c r="B69" s="104">
        <v>6.097523999999999</v>
      </c>
      <c r="C69" s="116">
        <v>3.545841</v>
      </c>
      <c r="D69" s="116">
        <v>0.03211</v>
      </c>
      <c r="E69" s="116">
        <v>1.380093</v>
      </c>
      <c r="F69" s="117">
        <v>1.13948</v>
      </c>
    </row>
    <row r="70" spans="1:6" ht="13.5">
      <c r="A70" s="60" t="s">
        <v>34</v>
      </c>
      <c r="B70" s="118">
        <v>1.577925</v>
      </c>
      <c r="C70" s="119">
        <v>0.819472</v>
      </c>
      <c r="D70" s="25">
        <v>0</v>
      </c>
      <c r="E70" s="36">
        <v>0.733675</v>
      </c>
      <c r="F70" s="46">
        <v>0.024777999999999998</v>
      </c>
    </row>
    <row r="71" spans="1:6" ht="12.75">
      <c r="A71" s="61" t="s">
        <v>13</v>
      </c>
      <c r="B71" s="105">
        <v>1.577925</v>
      </c>
      <c r="C71" s="34">
        <v>0.819472</v>
      </c>
      <c r="D71" s="34">
        <v>0</v>
      </c>
      <c r="E71" s="34">
        <v>0.733675</v>
      </c>
      <c r="F71" s="45">
        <v>0.024777999999999998</v>
      </c>
    </row>
    <row r="72" spans="1:6" ht="12" customHeight="1" thickBot="1">
      <c r="A72" s="62" t="s">
        <v>14</v>
      </c>
      <c r="B72" s="114">
        <v>1.9999999999999998</v>
      </c>
      <c r="C72" s="53">
        <v>0.878</v>
      </c>
      <c r="D72" s="53">
        <v>0</v>
      </c>
      <c r="E72" s="53">
        <v>1.079</v>
      </c>
      <c r="F72" s="75">
        <v>0.043</v>
      </c>
    </row>
    <row r="73" spans="1:6" ht="7.5" customHeight="1" hidden="1" thickBot="1">
      <c r="A73" s="58" t="s">
        <v>33</v>
      </c>
      <c r="B73" s="10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customHeight="1" hidden="1" thickBot="1">
      <c r="A74" s="60" t="s">
        <v>10</v>
      </c>
      <c r="B74" s="104"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customHeight="1" hidden="1" thickBot="1">
      <c r="A75" s="61" t="s">
        <v>4</v>
      </c>
      <c r="B75" s="105">
        <v>0</v>
      </c>
      <c r="C75" s="34"/>
      <c r="D75" s="37"/>
      <c r="E75" s="37"/>
      <c r="F75" s="44"/>
    </row>
    <row r="76" spans="1:6" ht="13.5" customHeight="1" hidden="1" thickBot="1">
      <c r="A76" s="61" t="s">
        <v>17</v>
      </c>
      <c r="B76" s="105">
        <v>0</v>
      </c>
      <c r="C76" s="34"/>
      <c r="D76" s="37"/>
      <c r="E76" s="37"/>
      <c r="F76" s="44"/>
    </row>
    <row r="77" spans="1:6" ht="13.5" customHeight="1" hidden="1" thickBot="1">
      <c r="A77" s="61" t="s">
        <v>5</v>
      </c>
      <c r="B77" s="105">
        <v>0</v>
      </c>
      <c r="C77" s="34"/>
      <c r="D77" s="37"/>
      <c r="E77" s="37"/>
      <c r="F77" s="44"/>
    </row>
    <row r="78" spans="1:6" ht="13.5" customHeight="1" hidden="1" thickBot="1">
      <c r="A78" s="61" t="s">
        <v>23</v>
      </c>
      <c r="B78" s="105">
        <v>0</v>
      </c>
      <c r="C78" s="34"/>
      <c r="D78" s="34"/>
      <c r="E78" s="34"/>
      <c r="F78" s="45"/>
    </row>
    <row r="79" spans="1:6" ht="13.5" customHeight="1" hidden="1" thickBot="1">
      <c r="A79" s="61" t="s">
        <v>24</v>
      </c>
      <c r="B79" s="105">
        <v>0</v>
      </c>
      <c r="C79" s="34"/>
      <c r="D79" s="34"/>
      <c r="E79" s="34"/>
      <c r="F79" s="45"/>
    </row>
    <row r="80" spans="1:6" ht="13.5" customHeight="1" hidden="1" thickBot="1">
      <c r="A80" s="61" t="s">
        <v>25</v>
      </c>
      <c r="B80" s="105">
        <v>0</v>
      </c>
      <c r="C80" s="34"/>
      <c r="D80" s="34"/>
      <c r="E80" s="34"/>
      <c r="F80" s="45"/>
    </row>
    <row r="81" spans="1:6" ht="13.5" customHeight="1" hidden="1" thickBot="1">
      <c r="A81" s="61" t="s">
        <v>26</v>
      </c>
      <c r="B81" s="105">
        <v>0</v>
      </c>
      <c r="C81" s="34"/>
      <c r="D81" s="34"/>
      <c r="E81" s="34"/>
      <c r="F81" s="45"/>
    </row>
    <row r="82" spans="1:6" ht="14.25" customHeight="1" hidden="1" thickBot="1">
      <c r="A82" s="60" t="s">
        <v>0</v>
      </c>
      <c r="B82" s="104">
        <v>0</v>
      </c>
      <c r="C82" s="35"/>
      <c r="D82" s="36"/>
      <c r="E82" s="25"/>
      <c r="F82" s="26"/>
    </row>
    <row r="83" spans="1:6" ht="14.25" customHeight="1" hidden="1" thickBot="1">
      <c r="A83" s="60" t="s">
        <v>12</v>
      </c>
      <c r="B83" s="104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customHeight="1" hidden="1" thickBot="1">
      <c r="A84" s="61" t="s">
        <v>13</v>
      </c>
      <c r="B84" s="105">
        <v>0</v>
      </c>
      <c r="C84" s="34"/>
      <c r="D84" s="37"/>
      <c r="E84" s="37"/>
      <c r="F84" s="44"/>
    </row>
    <row r="85" spans="1:6" ht="13.5" customHeight="1" hidden="1" thickBot="1">
      <c r="A85" s="62" t="s">
        <v>14</v>
      </c>
      <c r="B85" s="114"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v>2.5391760000000003</v>
      </c>
      <c r="C86" s="102">
        <v>2.482406</v>
      </c>
      <c r="D86" s="102">
        <v>0</v>
      </c>
      <c r="E86" s="102">
        <v>0</v>
      </c>
      <c r="F86" s="103">
        <v>0.05677</v>
      </c>
    </row>
    <row r="87" spans="1:6" ht="13.5">
      <c r="A87" s="60" t="s">
        <v>10</v>
      </c>
      <c r="B87" s="104"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2.75">
      <c r="A88" s="61" t="s">
        <v>4</v>
      </c>
      <c r="B88" s="105">
        <v>0</v>
      </c>
      <c r="C88" s="34">
        <v>0</v>
      </c>
      <c r="D88" s="34">
        <v>0</v>
      </c>
      <c r="E88" s="34">
        <v>0</v>
      </c>
      <c r="F88" s="45">
        <v>0</v>
      </c>
    </row>
    <row r="89" spans="1:6" ht="12.75">
      <c r="A89" s="61" t="s">
        <v>17</v>
      </c>
      <c r="B89" s="105">
        <v>0</v>
      </c>
      <c r="C89" s="34">
        <v>0</v>
      </c>
      <c r="D89" s="34">
        <v>0</v>
      </c>
      <c r="E89" s="34">
        <v>0</v>
      </c>
      <c r="F89" s="45">
        <v>0</v>
      </c>
    </row>
    <row r="90" spans="1:6" ht="12.75">
      <c r="A90" s="61" t="s">
        <v>5</v>
      </c>
      <c r="B90" s="105">
        <v>0</v>
      </c>
      <c r="C90" s="34">
        <v>0</v>
      </c>
      <c r="D90" s="34">
        <v>0</v>
      </c>
      <c r="E90" s="34">
        <v>0</v>
      </c>
      <c r="F90" s="45">
        <v>0</v>
      </c>
    </row>
    <row r="91" spans="1:6" ht="12.75">
      <c r="A91" s="61" t="s">
        <v>23</v>
      </c>
      <c r="B91" s="105">
        <v>0</v>
      </c>
      <c r="C91" s="34">
        <v>0</v>
      </c>
      <c r="D91" s="34">
        <v>0</v>
      </c>
      <c r="E91" s="34">
        <v>0</v>
      </c>
      <c r="F91" s="45">
        <v>0</v>
      </c>
    </row>
    <row r="92" spans="1:6" ht="12.75">
      <c r="A92" s="61" t="s">
        <v>24</v>
      </c>
      <c r="B92" s="105">
        <v>0</v>
      </c>
      <c r="C92" s="34">
        <v>0</v>
      </c>
      <c r="D92" s="34">
        <v>0</v>
      </c>
      <c r="E92" s="34">
        <v>0</v>
      </c>
      <c r="F92" s="45">
        <v>0</v>
      </c>
    </row>
    <row r="93" spans="1:6" ht="12.75">
      <c r="A93" s="61" t="s">
        <v>25</v>
      </c>
      <c r="B93" s="105">
        <v>0</v>
      </c>
      <c r="C93" s="34">
        <v>0</v>
      </c>
      <c r="D93" s="34">
        <v>0</v>
      </c>
      <c r="E93" s="34">
        <v>0</v>
      </c>
      <c r="F93" s="45">
        <v>0</v>
      </c>
    </row>
    <row r="94" spans="1:6" ht="12.75">
      <c r="A94" s="61" t="s">
        <v>26</v>
      </c>
      <c r="B94" s="105">
        <v>0</v>
      </c>
      <c r="C94" s="34">
        <v>0</v>
      </c>
      <c r="D94" s="34">
        <v>0</v>
      </c>
      <c r="E94" s="34">
        <v>0</v>
      </c>
      <c r="F94" s="45">
        <v>0</v>
      </c>
    </row>
    <row r="95" spans="1:6" ht="13.5">
      <c r="A95" s="60" t="s">
        <v>0</v>
      </c>
      <c r="B95" s="104">
        <v>0.711879</v>
      </c>
      <c r="C95" s="116">
        <v>0.655109</v>
      </c>
      <c r="D95" s="116">
        <v>0</v>
      </c>
      <c r="E95" s="116">
        <v>0</v>
      </c>
      <c r="F95" s="117">
        <v>0.05677</v>
      </c>
    </row>
    <row r="96" spans="1:6" ht="13.5">
      <c r="A96" s="60" t="s">
        <v>12</v>
      </c>
      <c r="B96" s="118">
        <v>1.827297</v>
      </c>
      <c r="C96" s="119">
        <v>1.827297</v>
      </c>
      <c r="D96" s="25">
        <v>0</v>
      </c>
      <c r="E96" s="36">
        <v>0</v>
      </c>
      <c r="F96" s="46">
        <v>0</v>
      </c>
    </row>
    <row r="97" spans="1:6" ht="12.75">
      <c r="A97" s="61" t="s">
        <v>13</v>
      </c>
      <c r="B97" s="105">
        <v>1.827297</v>
      </c>
      <c r="C97" s="34">
        <v>1.827297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114">
        <v>0.703</v>
      </c>
      <c r="C98" s="53">
        <v>0.703</v>
      </c>
      <c r="D98" s="53">
        <v>0</v>
      </c>
      <c r="E98" s="53">
        <v>0</v>
      </c>
      <c r="F98" s="75">
        <v>0</v>
      </c>
    </row>
    <row r="99" spans="1:6" ht="13.5" thickBot="1">
      <c r="A99" s="58" t="s">
        <v>18</v>
      </c>
      <c r="B99" s="101">
        <v>5.746188999999999</v>
      </c>
      <c r="C99" s="42">
        <v>0.721938</v>
      </c>
      <c r="D99" s="42">
        <v>0</v>
      </c>
      <c r="E99" s="42">
        <v>2.0533449999999998</v>
      </c>
      <c r="F99" s="43">
        <v>2.970906</v>
      </c>
    </row>
    <row r="100" spans="1:6" ht="13.5">
      <c r="A100" s="60" t="s">
        <v>10</v>
      </c>
      <c r="B100" s="104">
        <v>2.214815</v>
      </c>
      <c r="C100" s="17">
        <v>0.07572</v>
      </c>
      <c r="D100" s="17">
        <v>0</v>
      </c>
      <c r="E100" s="17">
        <v>0.138828</v>
      </c>
      <c r="F100" s="18">
        <v>2.000267</v>
      </c>
    </row>
    <row r="101" spans="1:6" ht="12.75">
      <c r="A101" s="61" t="s">
        <v>4</v>
      </c>
      <c r="B101" s="105">
        <v>1.445372</v>
      </c>
      <c r="C101" s="34">
        <v>0</v>
      </c>
      <c r="D101" s="34">
        <v>0</v>
      </c>
      <c r="E101" s="34">
        <v>0.019975</v>
      </c>
      <c r="F101" s="45">
        <v>1.425397</v>
      </c>
    </row>
    <row r="102" spans="1:6" ht="12.75">
      <c r="A102" s="61" t="s">
        <v>17</v>
      </c>
      <c r="B102" s="105">
        <v>0</v>
      </c>
      <c r="C102" s="34">
        <v>0</v>
      </c>
      <c r="D102" s="34">
        <v>0</v>
      </c>
      <c r="E102" s="34">
        <v>0</v>
      </c>
      <c r="F102" s="45">
        <v>0</v>
      </c>
    </row>
    <row r="103" spans="1:6" ht="12.75">
      <c r="A103" s="61" t="s">
        <v>5</v>
      </c>
      <c r="B103" s="105">
        <v>0.566845</v>
      </c>
      <c r="C103" s="34">
        <v>0</v>
      </c>
      <c r="D103" s="34">
        <v>0</v>
      </c>
      <c r="E103" s="34">
        <v>0.005916</v>
      </c>
      <c r="F103" s="45">
        <v>0.560929</v>
      </c>
    </row>
    <row r="104" spans="1:6" ht="12.75">
      <c r="A104" s="61" t="s">
        <v>23</v>
      </c>
      <c r="B104" s="105">
        <v>0</v>
      </c>
      <c r="C104" s="34">
        <v>0</v>
      </c>
      <c r="D104" s="34">
        <v>0</v>
      </c>
      <c r="E104" s="34">
        <v>0</v>
      </c>
      <c r="F104" s="45">
        <v>0</v>
      </c>
    </row>
    <row r="105" spans="1:6" ht="12.75">
      <c r="A105" s="61" t="s">
        <v>24</v>
      </c>
      <c r="B105" s="105">
        <v>0.013941</v>
      </c>
      <c r="C105" s="34">
        <v>0</v>
      </c>
      <c r="D105" s="34">
        <v>0</v>
      </c>
      <c r="E105" s="34">
        <v>0</v>
      </c>
      <c r="F105" s="45">
        <v>0.013941</v>
      </c>
    </row>
    <row r="106" spans="1:6" ht="12.75">
      <c r="A106" s="61" t="s">
        <v>25</v>
      </c>
      <c r="B106" s="105">
        <v>0.188657</v>
      </c>
      <c r="C106" s="34">
        <v>0.07572</v>
      </c>
      <c r="D106" s="34">
        <v>0</v>
      </c>
      <c r="E106" s="34">
        <v>0.112937</v>
      </c>
      <c r="F106" s="45">
        <v>0</v>
      </c>
    </row>
    <row r="107" spans="1:6" ht="12.75">
      <c r="A107" s="61" t="s">
        <v>26</v>
      </c>
      <c r="B107" s="105">
        <v>0</v>
      </c>
      <c r="C107" s="34">
        <v>0</v>
      </c>
      <c r="D107" s="34">
        <v>0</v>
      </c>
      <c r="E107" s="34">
        <v>0</v>
      </c>
      <c r="F107" s="45">
        <v>0</v>
      </c>
    </row>
    <row r="108" spans="1:6" ht="13.5">
      <c r="A108" s="60" t="s">
        <v>0</v>
      </c>
      <c r="B108" s="104">
        <v>3.010391</v>
      </c>
      <c r="C108" s="116">
        <v>0.49517</v>
      </c>
      <c r="D108" s="116">
        <v>0</v>
      </c>
      <c r="E108" s="116">
        <v>1.6479739999999998</v>
      </c>
      <c r="F108" s="117">
        <v>0.867247</v>
      </c>
    </row>
    <row r="109" spans="1:6" ht="13.5">
      <c r="A109" s="60" t="s">
        <v>12</v>
      </c>
      <c r="B109" s="118">
        <v>0.5209830000000001</v>
      </c>
      <c r="C109" s="119">
        <v>0.15104800000000002</v>
      </c>
      <c r="D109" s="25">
        <v>0</v>
      </c>
      <c r="E109" s="36">
        <v>0.26654300000000003</v>
      </c>
      <c r="F109" s="46">
        <v>0.103392</v>
      </c>
    </row>
    <row r="110" spans="1:6" ht="12.75">
      <c r="A110" s="61" t="s">
        <v>13</v>
      </c>
      <c r="B110" s="105">
        <v>0.5209830000000001</v>
      </c>
      <c r="C110" s="34">
        <v>0.15104800000000002</v>
      </c>
      <c r="D110" s="34">
        <v>0</v>
      </c>
      <c r="E110" s="34">
        <v>0.26654300000000003</v>
      </c>
      <c r="F110" s="45">
        <v>0.103392</v>
      </c>
    </row>
    <row r="111" spans="1:6" ht="13.5" thickBot="1">
      <c r="A111" s="62" t="s">
        <v>14</v>
      </c>
      <c r="B111" s="114">
        <v>1.175</v>
      </c>
      <c r="C111" s="53">
        <v>0.599</v>
      </c>
      <c r="D111" s="53">
        <v>0</v>
      </c>
      <c r="E111" s="53">
        <v>0.397</v>
      </c>
      <c r="F111" s="75">
        <v>0.179</v>
      </c>
    </row>
    <row r="112" spans="1:6" ht="13.5" thickBot="1">
      <c r="A112" s="58" t="s">
        <v>28</v>
      </c>
      <c r="B112" s="101">
        <v>2.819174</v>
      </c>
      <c r="C112" s="42">
        <v>1.350143</v>
      </c>
      <c r="D112" s="42">
        <v>0</v>
      </c>
      <c r="E112" s="42">
        <v>0.921797</v>
      </c>
      <c r="F112" s="43">
        <v>0.547234</v>
      </c>
    </row>
    <row r="113" spans="1:6" ht="13.5">
      <c r="A113" s="60" t="s">
        <v>10</v>
      </c>
      <c r="B113" s="115">
        <v>0.576928</v>
      </c>
      <c r="C113" s="17">
        <v>0.000923</v>
      </c>
      <c r="D113" s="17">
        <v>0</v>
      </c>
      <c r="E113" s="17">
        <v>0.07234</v>
      </c>
      <c r="F113" s="18">
        <v>0.503665</v>
      </c>
    </row>
    <row r="114" spans="1:6" ht="12.75">
      <c r="A114" s="61" t="s">
        <v>4</v>
      </c>
      <c r="B114" s="105">
        <v>0.545519</v>
      </c>
      <c r="C114" s="34">
        <v>0</v>
      </c>
      <c r="D114" s="34">
        <v>0</v>
      </c>
      <c r="E114" s="34">
        <v>0.050198</v>
      </c>
      <c r="F114" s="45">
        <v>0.495321</v>
      </c>
    </row>
    <row r="115" spans="1:6" ht="12.75">
      <c r="A115" s="61" t="s">
        <v>17</v>
      </c>
      <c r="B115" s="105">
        <v>0.008343999999999999</v>
      </c>
      <c r="C115" s="34">
        <v>0</v>
      </c>
      <c r="D115" s="34">
        <v>0</v>
      </c>
      <c r="E115" s="34">
        <v>0</v>
      </c>
      <c r="F115" s="45">
        <v>0.008343999999999999</v>
      </c>
    </row>
    <row r="116" spans="1:6" ht="12.75">
      <c r="A116" s="61" t="s">
        <v>5</v>
      </c>
      <c r="B116" s="105">
        <v>0.022142</v>
      </c>
      <c r="C116" s="34">
        <v>0</v>
      </c>
      <c r="D116" s="34">
        <v>0</v>
      </c>
      <c r="E116" s="34">
        <v>0.022142</v>
      </c>
      <c r="F116" s="45">
        <v>0</v>
      </c>
    </row>
    <row r="117" spans="1:6" ht="12.75">
      <c r="A117" s="61" t="s">
        <v>23</v>
      </c>
      <c r="B117" s="105">
        <v>0</v>
      </c>
      <c r="C117" s="34">
        <v>0</v>
      </c>
      <c r="D117" s="34">
        <v>0</v>
      </c>
      <c r="E117" s="34">
        <v>0</v>
      </c>
      <c r="F117" s="45">
        <v>0</v>
      </c>
    </row>
    <row r="118" spans="1:6" ht="12.75">
      <c r="A118" s="61" t="s">
        <v>24</v>
      </c>
      <c r="B118" s="105">
        <v>0</v>
      </c>
      <c r="C118" s="34">
        <v>0</v>
      </c>
      <c r="D118" s="34">
        <v>0</v>
      </c>
      <c r="E118" s="34">
        <v>0</v>
      </c>
      <c r="F118" s="45">
        <v>0</v>
      </c>
    </row>
    <row r="119" spans="1:6" ht="12.75">
      <c r="A119" s="61" t="s">
        <v>25</v>
      </c>
      <c r="B119" s="105">
        <v>0</v>
      </c>
      <c r="C119" s="34">
        <v>0</v>
      </c>
      <c r="D119" s="34">
        <v>0</v>
      </c>
      <c r="E119" s="34">
        <v>0</v>
      </c>
      <c r="F119" s="45">
        <v>0</v>
      </c>
    </row>
    <row r="120" spans="1:6" ht="12.75">
      <c r="A120" s="61" t="s">
        <v>26</v>
      </c>
      <c r="B120" s="105">
        <v>0.000923</v>
      </c>
      <c r="C120" s="34">
        <v>0.000923</v>
      </c>
      <c r="D120" s="34">
        <v>0</v>
      </c>
      <c r="E120" s="34">
        <v>0</v>
      </c>
      <c r="F120" s="45">
        <v>0</v>
      </c>
    </row>
    <row r="121" spans="1:6" ht="13.5">
      <c r="A121" s="60" t="s">
        <v>0</v>
      </c>
      <c r="B121" s="104">
        <v>1.989338</v>
      </c>
      <c r="C121" s="116">
        <v>1.34922</v>
      </c>
      <c r="D121" s="116">
        <v>0</v>
      </c>
      <c r="E121" s="116">
        <v>0.606567</v>
      </c>
      <c r="F121" s="117">
        <v>0.033551000000000004</v>
      </c>
    </row>
    <row r="122" spans="1:6" ht="13.5">
      <c r="A122" s="60" t="s">
        <v>12</v>
      </c>
      <c r="B122" s="118">
        <v>0.252908</v>
      </c>
      <c r="C122" s="119">
        <v>0</v>
      </c>
      <c r="D122" s="25">
        <v>0</v>
      </c>
      <c r="E122" s="36">
        <v>0.24289</v>
      </c>
      <c r="F122" s="46">
        <v>0.010018</v>
      </c>
    </row>
    <row r="123" spans="1:6" ht="12.75">
      <c r="A123" s="61" t="s">
        <v>13</v>
      </c>
      <c r="B123" s="105">
        <v>0.252908</v>
      </c>
      <c r="C123" s="34">
        <v>0</v>
      </c>
      <c r="D123" s="34">
        <v>0</v>
      </c>
      <c r="E123" s="34">
        <v>0.24289</v>
      </c>
      <c r="F123" s="45">
        <v>0.010018</v>
      </c>
    </row>
    <row r="124" spans="1:6" ht="13.5" thickBot="1">
      <c r="A124" s="62" t="s">
        <v>14</v>
      </c>
      <c r="B124" s="114">
        <v>0.52</v>
      </c>
      <c r="C124" s="53">
        <v>0</v>
      </c>
      <c r="D124" s="53">
        <v>0</v>
      </c>
      <c r="E124" s="53">
        <v>0.504</v>
      </c>
      <c r="F124" s="75">
        <v>0.016</v>
      </c>
    </row>
    <row r="125" spans="1:6" ht="13.5" thickBot="1">
      <c r="A125" s="58" t="s">
        <v>19</v>
      </c>
      <c r="B125" s="101">
        <v>3.457421</v>
      </c>
      <c r="C125" s="42">
        <v>1.3665930000000002</v>
      </c>
      <c r="D125" s="42">
        <v>0</v>
      </c>
      <c r="E125" s="42">
        <v>1.297812</v>
      </c>
      <c r="F125" s="43">
        <v>0.7930159999999999</v>
      </c>
    </row>
    <row r="126" spans="1:6" ht="13.5">
      <c r="A126" s="60" t="s">
        <v>10</v>
      </c>
      <c r="B126" s="104">
        <v>0.5961449999999999</v>
      </c>
      <c r="C126" s="17">
        <v>0</v>
      </c>
      <c r="D126" s="17">
        <v>0</v>
      </c>
      <c r="E126" s="17">
        <v>0.12764699999999998</v>
      </c>
      <c r="F126" s="18">
        <v>0.46849799999999997</v>
      </c>
    </row>
    <row r="127" spans="1:6" ht="12.75">
      <c r="A127" s="61" t="s">
        <v>4</v>
      </c>
      <c r="B127" s="105">
        <v>0.194873</v>
      </c>
      <c r="C127" s="34">
        <v>0</v>
      </c>
      <c r="D127" s="34">
        <v>0</v>
      </c>
      <c r="E127" s="34">
        <v>0.052146</v>
      </c>
      <c r="F127" s="45">
        <v>0.142727</v>
      </c>
    </row>
    <row r="128" spans="1:6" ht="12.75">
      <c r="A128" s="61" t="s">
        <v>17</v>
      </c>
      <c r="B128" s="105">
        <v>0.06092499999999999</v>
      </c>
      <c r="C128" s="34">
        <v>0</v>
      </c>
      <c r="D128" s="34">
        <v>0</v>
      </c>
      <c r="E128" s="34">
        <v>0.042745</v>
      </c>
      <c r="F128" s="45">
        <v>0.018179999999999998</v>
      </c>
    </row>
    <row r="129" spans="1:6" ht="12.75">
      <c r="A129" s="61" t="s">
        <v>5</v>
      </c>
      <c r="B129" s="105">
        <v>0.338453</v>
      </c>
      <c r="C129" s="34">
        <v>0</v>
      </c>
      <c r="D129" s="34">
        <v>0</v>
      </c>
      <c r="E129" s="34">
        <v>0.030861999999999997</v>
      </c>
      <c r="F129" s="45">
        <v>0.307591</v>
      </c>
    </row>
    <row r="130" spans="1:6" ht="12.75">
      <c r="A130" s="61" t="s">
        <v>23</v>
      </c>
      <c r="B130" s="105">
        <v>0</v>
      </c>
      <c r="C130" s="34">
        <v>0</v>
      </c>
      <c r="D130" s="34">
        <v>0</v>
      </c>
      <c r="E130" s="34">
        <v>0</v>
      </c>
      <c r="F130" s="45">
        <v>0</v>
      </c>
    </row>
    <row r="131" spans="1:6" ht="12.75">
      <c r="A131" s="61" t="s">
        <v>24</v>
      </c>
      <c r="B131" s="105">
        <v>0.001018</v>
      </c>
      <c r="C131" s="34">
        <v>0</v>
      </c>
      <c r="D131" s="34">
        <v>0</v>
      </c>
      <c r="E131" s="34">
        <v>0.001018</v>
      </c>
      <c r="F131" s="45">
        <v>0</v>
      </c>
    </row>
    <row r="132" spans="1:6" ht="12.75">
      <c r="A132" s="61" t="s">
        <v>25</v>
      </c>
      <c r="B132" s="105">
        <v>0</v>
      </c>
      <c r="C132" s="34">
        <v>0</v>
      </c>
      <c r="D132" s="34">
        <v>0</v>
      </c>
      <c r="E132" s="34">
        <v>0</v>
      </c>
      <c r="F132" s="45">
        <v>0</v>
      </c>
    </row>
    <row r="133" spans="1:6" ht="12.75">
      <c r="A133" s="61" t="s">
        <v>26</v>
      </c>
      <c r="B133" s="105">
        <v>0.000876</v>
      </c>
      <c r="C133" s="34">
        <v>0</v>
      </c>
      <c r="D133" s="34">
        <v>0</v>
      </c>
      <c r="E133" s="34">
        <v>0.000876</v>
      </c>
      <c r="F133" s="45">
        <v>0</v>
      </c>
    </row>
    <row r="134" spans="1:6" ht="13.5">
      <c r="A134" s="60" t="s">
        <v>0</v>
      </c>
      <c r="B134" s="104">
        <v>2.291696</v>
      </c>
      <c r="C134" s="116">
        <v>1.1708530000000001</v>
      </c>
      <c r="D134" s="116">
        <v>0</v>
      </c>
      <c r="E134" s="116">
        <v>0.870768</v>
      </c>
      <c r="F134" s="117">
        <v>0.250075</v>
      </c>
    </row>
    <row r="135" spans="1:6" ht="13.5">
      <c r="A135" s="60" t="s">
        <v>12</v>
      </c>
      <c r="B135" s="118">
        <v>0.56958</v>
      </c>
      <c r="C135" s="119">
        <v>0.19574</v>
      </c>
      <c r="D135" s="25">
        <v>0</v>
      </c>
      <c r="E135" s="36">
        <v>0.29939699999999997</v>
      </c>
      <c r="F135" s="46">
        <v>0.074443</v>
      </c>
    </row>
    <row r="136" spans="1:6" ht="12.75">
      <c r="A136" s="61" t="s">
        <v>13</v>
      </c>
      <c r="B136" s="105">
        <v>0.56958</v>
      </c>
      <c r="C136" s="34">
        <v>0.19574</v>
      </c>
      <c r="D136" s="34">
        <v>0</v>
      </c>
      <c r="E136" s="34">
        <v>0.29939699999999997</v>
      </c>
      <c r="F136" s="45">
        <v>0.074443</v>
      </c>
    </row>
    <row r="137" spans="1:6" ht="13.5" thickBot="1">
      <c r="A137" s="62" t="s">
        <v>14</v>
      </c>
      <c r="B137" s="114">
        <v>0.827</v>
      </c>
      <c r="C137" s="53">
        <v>0.346</v>
      </c>
      <c r="D137" s="53">
        <v>0</v>
      </c>
      <c r="E137" s="53">
        <v>0.481</v>
      </c>
      <c r="F137" s="75">
        <v>0</v>
      </c>
    </row>
    <row r="138" spans="1:6" ht="13.5" thickBot="1">
      <c r="A138" s="58" t="s">
        <v>20</v>
      </c>
      <c r="B138" s="101">
        <v>0.796046</v>
      </c>
      <c r="C138" s="42">
        <v>0.0198</v>
      </c>
      <c r="D138" s="42">
        <v>0</v>
      </c>
      <c r="E138" s="42">
        <v>0.352914</v>
      </c>
      <c r="F138" s="43">
        <v>0.423332</v>
      </c>
    </row>
    <row r="139" spans="1:6" ht="13.5">
      <c r="A139" s="60" t="s">
        <v>10</v>
      </c>
      <c r="B139" s="115">
        <v>0.287072</v>
      </c>
      <c r="C139" s="17">
        <v>0</v>
      </c>
      <c r="D139" s="17">
        <v>0</v>
      </c>
      <c r="E139" s="17">
        <v>0</v>
      </c>
      <c r="F139" s="18">
        <v>0.287072</v>
      </c>
    </row>
    <row r="140" spans="1:6" ht="12.75">
      <c r="A140" s="61" t="s">
        <v>4</v>
      </c>
      <c r="B140" s="105">
        <v>0.228556</v>
      </c>
      <c r="C140" s="34">
        <v>0</v>
      </c>
      <c r="D140" s="34">
        <v>0</v>
      </c>
      <c r="E140" s="34">
        <v>0</v>
      </c>
      <c r="F140" s="45">
        <v>0.228556</v>
      </c>
    </row>
    <row r="141" spans="1:6" ht="12.75">
      <c r="A141" s="61" t="s">
        <v>17</v>
      </c>
      <c r="B141" s="105">
        <v>0</v>
      </c>
      <c r="C141" s="34">
        <v>0</v>
      </c>
      <c r="D141" s="34">
        <v>0</v>
      </c>
      <c r="E141" s="34">
        <v>0</v>
      </c>
      <c r="F141" s="45">
        <v>0</v>
      </c>
    </row>
    <row r="142" spans="1:6" ht="12.75">
      <c r="A142" s="61" t="s">
        <v>5</v>
      </c>
      <c r="B142" s="105">
        <v>0.058516</v>
      </c>
      <c r="C142" s="34">
        <v>0</v>
      </c>
      <c r="D142" s="34">
        <v>0</v>
      </c>
      <c r="E142" s="34">
        <v>0</v>
      </c>
      <c r="F142" s="45">
        <v>0.058516</v>
      </c>
    </row>
    <row r="143" spans="1:6" ht="12.75">
      <c r="A143" s="61" t="s">
        <v>23</v>
      </c>
      <c r="B143" s="105">
        <v>0</v>
      </c>
      <c r="C143" s="34">
        <v>0</v>
      </c>
      <c r="D143" s="34">
        <v>0</v>
      </c>
      <c r="E143" s="34">
        <v>0</v>
      </c>
      <c r="F143" s="45">
        <v>0</v>
      </c>
    </row>
    <row r="144" spans="1:6" ht="12.75">
      <c r="A144" s="61" t="s">
        <v>24</v>
      </c>
      <c r="B144" s="105">
        <v>0</v>
      </c>
      <c r="C144" s="34">
        <v>0</v>
      </c>
      <c r="D144" s="34">
        <v>0</v>
      </c>
      <c r="E144" s="34">
        <v>0</v>
      </c>
      <c r="F144" s="45">
        <v>0</v>
      </c>
    </row>
    <row r="145" spans="1:6" ht="12.75">
      <c r="A145" s="61" t="s">
        <v>25</v>
      </c>
      <c r="B145" s="105">
        <v>0</v>
      </c>
      <c r="C145" s="34">
        <v>0</v>
      </c>
      <c r="D145" s="34">
        <v>0</v>
      </c>
      <c r="E145" s="34">
        <v>0</v>
      </c>
      <c r="F145" s="45">
        <v>0</v>
      </c>
    </row>
    <row r="146" spans="1:6" ht="12.75">
      <c r="A146" s="61" t="s">
        <v>26</v>
      </c>
      <c r="B146" s="105">
        <v>0</v>
      </c>
      <c r="C146" s="34">
        <v>0</v>
      </c>
      <c r="D146" s="34">
        <v>0</v>
      </c>
      <c r="E146" s="34">
        <v>0</v>
      </c>
      <c r="F146" s="45">
        <v>0</v>
      </c>
    </row>
    <row r="147" spans="1:6" ht="13.5">
      <c r="A147" s="60" t="s">
        <v>0</v>
      </c>
      <c r="B147" s="118">
        <v>0.369032</v>
      </c>
      <c r="C147" s="116">
        <v>0.0198</v>
      </c>
      <c r="D147" s="116">
        <v>0</v>
      </c>
      <c r="E147" s="116">
        <v>0.212972</v>
      </c>
      <c r="F147" s="117">
        <v>0.13626</v>
      </c>
    </row>
    <row r="148" spans="1:6" ht="13.5">
      <c r="A148" s="60" t="s">
        <v>12</v>
      </c>
      <c r="B148" s="118">
        <v>0.139942</v>
      </c>
      <c r="C148" s="119">
        <v>0</v>
      </c>
      <c r="D148" s="25">
        <v>0</v>
      </c>
      <c r="E148" s="36">
        <v>0.139942</v>
      </c>
      <c r="F148" s="46">
        <v>0</v>
      </c>
    </row>
    <row r="149" spans="1:6" ht="12.75">
      <c r="A149" s="61" t="s">
        <v>13</v>
      </c>
      <c r="B149" s="105">
        <v>0.139942</v>
      </c>
      <c r="C149" s="34">
        <v>0</v>
      </c>
      <c r="D149" s="34">
        <v>0</v>
      </c>
      <c r="E149" s="34">
        <v>0.139942</v>
      </c>
      <c r="F149" s="45">
        <v>0</v>
      </c>
    </row>
    <row r="150" spans="1:6" ht="13.5" thickBot="1">
      <c r="A150" s="62" t="s">
        <v>14</v>
      </c>
      <c r="B150" s="114">
        <v>0.198</v>
      </c>
      <c r="C150" s="53">
        <v>0</v>
      </c>
      <c r="D150" s="53">
        <v>0</v>
      </c>
      <c r="E150" s="53">
        <v>0.198</v>
      </c>
      <c r="F150" s="75">
        <v>0</v>
      </c>
    </row>
    <row r="151" spans="1:6" ht="13.5" thickBot="1">
      <c r="A151" s="58" t="s">
        <v>21</v>
      </c>
      <c r="B151" s="101">
        <v>2.4358380000000004</v>
      </c>
      <c r="C151" s="42">
        <v>0</v>
      </c>
      <c r="D151" s="42">
        <v>0</v>
      </c>
      <c r="E151" s="42">
        <v>1.4470200000000002</v>
      </c>
      <c r="F151" s="43">
        <v>0.988818</v>
      </c>
    </row>
    <row r="152" spans="1:6" ht="13.5">
      <c r="A152" s="60" t="s">
        <v>10</v>
      </c>
      <c r="B152" s="104">
        <v>1.199043</v>
      </c>
      <c r="C152" s="17">
        <v>0</v>
      </c>
      <c r="D152" s="17">
        <v>0</v>
      </c>
      <c r="E152" s="17">
        <v>0.477934</v>
      </c>
      <c r="F152" s="18">
        <v>0.721109</v>
      </c>
    </row>
    <row r="153" spans="1:6" ht="12.75">
      <c r="A153" s="61" t="s">
        <v>4</v>
      </c>
      <c r="B153" s="105">
        <v>0.639734</v>
      </c>
      <c r="C153" s="34">
        <v>0</v>
      </c>
      <c r="D153" s="34">
        <v>0</v>
      </c>
      <c r="E153" s="34">
        <v>0.155731</v>
      </c>
      <c r="F153" s="45">
        <v>0.48400299999999996</v>
      </c>
    </row>
    <row r="154" spans="1:6" ht="12.75">
      <c r="A154" s="61" t="s">
        <v>17</v>
      </c>
      <c r="B154" s="105">
        <v>0.37941400000000003</v>
      </c>
      <c r="C154" s="34">
        <v>0</v>
      </c>
      <c r="D154" s="34">
        <v>0</v>
      </c>
      <c r="E154" s="34">
        <v>0.320923</v>
      </c>
      <c r="F154" s="45">
        <v>0.058491</v>
      </c>
    </row>
    <row r="155" spans="1:6" ht="12.75">
      <c r="A155" s="61" t="s">
        <v>5</v>
      </c>
      <c r="B155" s="105">
        <v>0.175875</v>
      </c>
      <c r="C155" s="34">
        <v>0</v>
      </c>
      <c r="D155" s="34">
        <v>0</v>
      </c>
      <c r="E155" s="34">
        <v>0</v>
      </c>
      <c r="F155" s="45">
        <v>0.175875</v>
      </c>
    </row>
    <row r="156" spans="1:6" ht="12.75">
      <c r="A156" s="61" t="s">
        <v>23</v>
      </c>
      <c r="B156" s="105">
        <v>0</v>
      </c>
      <c r="C156" s="34">
        <v>0</v>
      </c>
      <c r="D156" s="34">
        <v>0</v>
      </c>
      <c r="E156" s="34">
        <v>0</v>
      </c>
      <c r="F156" s="45">
        <v>0</v>
      </c>
    </row>
    <row r="157" spans="1:6" ht="12.75">
      <c r="A157" s="61" t="s">
        <v>24</v>
      </c>
      <c r="B157" s="105">
        <v>0.002356</v>
      </c>
      <c r="C157" s="34">
        <v>0</v>
      </c>
      <c r="D157" s="34">
        <v>0</v>
      </c>
      <c r="E157" s="34">
        <v>0</v>
      </c>
      <c r="F157" s="45">
        <v>0.002356</v>
      </c>
    </row>
    <row r="158" spans="1:6" ht="12.75">
      <c r="A158" s="61" t="s">
        <v>25</v>
      </c>
      <c r="B158" s="105">
        <v>0</v>
      </c>
      <c r="C158" s="34">
        <v>0</v>
      </c>
      <c r="D158" s="34">
        <v>0</v>
      </c>
      <c r="E158" s="34">
        <v>0</v>
      </c>
      <c r="F158" s="45">
        <v>0</v>
      </c>
    </row>
    <row r="159" spans="1:6" ht="12.75">
      <c r="A159" s="61" t="s">
        <v>26</v>
      </c>
      <c r="B159" s="105">
        <v>0.0016640000000000001</v>
      </c>
      <c r="C159" s="34">
        <v>0</v>
      </c>
      <c r="D159" s="34">
        <v>0</v>
      </c>
      <c r="E159" s="34">
        <v>0.00128</v>
      </c>
      <c r="F159" s="45">
        <v>0.000384</v>
      </c>
    </row>
    <row r="160" spans="1:6" ht="13.5">
      <c r="A160" s="60" t="s">
        <v>0</v>
      </c>
      <c r="B160" s="104">
        <v>0.643553</v>
      </c>
      <c r="C160" s="116">
        <v>0</v>
      </c>
      <c r="D160" s="116">
        <v>0</v>
      </c>
      <c r="E160" s="116">
        <v>0.44541000000000003</v>
      </c>
      <c r="F160" s="117">
        <v>0.198143</v>
      </c>
    </row>
    <row r="161" spans="1:6" ht="13.5">
      <c r="A161" s="60" t="s">
        <v>12</v>
      </c>
      <c r="B161" s="118">
        <v>0.593242</v>
      </c>
      <c r="C161" s="119">
        <v>0</v>
      </c>
      <c r="D161" s="25">
        <v>0</v>
      </c>
      <c r="E161" s="36">
        <v>0.523676</v>
      </c>
      <c r="F161" s="46">
        <v>0.069566</v>
      </c>
    </row>
    <row r="162" spans="1:6" ht="12.75">
      <c r="A162" s="61" t="s">
        <v>13</v>
      </c>
      <c r="B162" s="105">
        <v>0.593242</v>
      </c>
      <c r="C162" s="34">
        <v>0</v>
      </c>
      <c r="D162" s="34">
        <v>0</v>
      </c>
      <c r="E162" s="34">
        <v>0.523676</v>
      </c>
      <c r="F162" s="45">
        <v>0.069566</v>
      </c>
    </row>
    <row r="163" spans="1:6" ht="13.5" thickBot="1">
      <c r="A163" s="62" t="s">
        <v>14</v>
      </c>
      <c r="B163" s="114">
        <v>0.947</v>
      </c>
      <c r="C163" s="53">
        <v>0</v>
      </c>
      <c r="D163" s="53">
        <v>0</v>
      </c>
      <c r="E163" s="53">
        <v>0.844</v>
      </c>
      <c r="F163" s="75">
        <v>0.103</v>
      </c>
    </row>
    <row r="164" spans="1:6" ht="13.5" thickBot="1">
      <c r="A164" s="58" t="s">
        <v>22</v>
      </c>
      <c r="B164" s="101">
        <v>2.750857</v>
      </c>
      <c r="C164" s="42">
        <v>0</v>
      </c>
      <c r="D164" s="42">
        <v>0</v>
      </c>
      <c r="E164" s="42">
        <v>1.753893</v>
      </c>
      <c r="F164" s="43">
        <v>0.9969640000000002</v>
      </c>
    </row>
    <row r="165" spans="1:6" ht="13.5">
      <c r="A165" s="60" t="s">
        <v>10</v>
      </c>
      <c r="B165" s="104">
        <v>1.591835</v>
      </c>
      <c r="C165" s="17">
        <v>0</v>
      </c>
      <c r="D165" s="17">
        <v>0</v>
      </c>
      <c r="E165" s="17">
        <v>0.805481</v>
      </c>
      <c r="F165" s="18">
        <v>0.7863540000000001</v>
      </c>
    </row>
    <row r="166" spans="1:6" ht="13.5">
      <c r="A166" s="60" t="s">
        <v>4</v>
      </c>
      <c r="B166" s="105">
        <v>1.1707</v>
      </c>
      <c r="C166" s="34">
        <v>0</v>
      </c>
      <c r="D166" s="34">
        <v>0</v>
      </c>
      <c r="E166" s="34">
        <v>0.554203</v>
      </c>
      <c r="F166" s="45">
        <v>0.6164970000000001</v>
      </c>
    </row>
    <row r="167" spans="1:6" ht="13.5">
      <c r="A167" s="60" t="s">
        <v>17</v>
      </c>
      <c r="B167" s="105">
        <v>0.35348799999999997</v>
      </c>
      <c r="C167" s="34">
        <v>0</v>
      </c>
      <c r="D167" s="34">
        <v>0</v>
      </c>
      <c r="E167" s="34">
        <v>0.23194399999999998</v>
      </c>
      <c r="F167" s="45">
        <v>0.121544</v>
      </c>
    </row>
    <row r="168" spans="1:6" ht="13.5">
      <c r="A168" s="60" t="s">
        <v>5</v>
      </c>
      <c r="B168" s="105">
        <v>0.05850899999999999</v>
      </c>
      <c r="C168" s="34">
        <v>0</v>
      </c>
      <c r="D168" s="34">
        <v>0</v>
      </c>
      <c r="E168" s="34">
        <v>0.010487</v>
      </c>
      <c r="F168" s="45">
        <v>0.048021999999999995</v>
      </c>
    </row>
    <row r="169" spans="1:6" ht="12.75">
      <c r="A169" s="61" t="s">
        <v>23</v>
      </c>
      <c r="B169" s="105">
        <v>0</v>
      </c>
      <c r="C169" s="34">
        <v>0</v>
      </c>
      <c r="D169" s="34">
        <v>0</v>
      </c>
      <c r="E169" s="34">
        <v>0</v>
      </c>
      <c r="F169" s="45">
        <v>0</v>
      </c>
    </row>
    <row r="170" spans="1:6" ht="12.75">
      <c r="A170" s="61" t="s">
        <v>24</v>
      </c>
      <c r="B170" s="105">
        <v>0.008322</v>
      </c>
      <c r="C170" s="34">
        <v>0</v>
      </c>
      <c r="D170" s="34">
        <v>0</v>
      </c>
      <c r="E170" s="34">
        <v>0.008322</v>
      </c>
      <c r="F170" s="45">
        <v>0</v>
      </c>
    </row>
    <row r="171" spans="1:6" ht="12.75">
      <c r="A171" s="61" t="s">
        <v>25</v>
      </c>
      <c r="B171" s="105">
        <v>0</v>
      </c>
      <c r="C171" s="34">
        <v>0</v>
      </c>
      <c r="D171" s="34">
        <v>0</v>
      </c>
      <c r="E171" s="34">
        <v>0</v>
      </c>
      <c r="F171" s="45">
        <v>0</v>
      </c>
    </row>
    <row r="172" spans="1:6" ht="12.75">
      <c r="A172" s="61" t="s">
        <v>26</v>
      </c>
      <c r="B172" s="105">
        <v>0.0008160000000000001</v>
      </c>
      <c r="C172" s="34">
        <v>0</v>
      </c>
      <c r="D172" s="34">
        <v>0</v>
      </c>
      <c r="E172" s="34">
        <v>0.0005250000000000001</v>
      </c>
      <c r="F172" s="45">
        <v>0.00029099999999999997</v>
      </c>
    </row>
    <row r="173" spans="1:6" ht="13.5">
      <c r="A173" s="60" t="s">
        <v>0</v>
      </c>
      <c r="B173" s="104">
        <v>1.033773</v>
      </c>
      <c r="C173" s="116">
        <v>0</v>
      </c>
      <c r="D173" s="116">
        <v>0</v>
      </c>
      <c r="E173" s="116">
        <v>0.890097</v>
      </c>
      <c r="F173" s="117">
        <v>0.143676</v>
      </c>
    </row>
    <row r="174" spans="1:6" ht="13.5">
      <c r="A174" s="60" t="s">
        <v>12</v>
      </c>
      <c r="B174" s="118">
        <v>0.125249</v>
      </c>
      <c r="C174" s="119">
        <v>0</v>
      </c>
      <c r="D174" s="25">
        <v>0</v>
      </c>
      <c r="E174" s="36">
        <v>0.058315</v>
      </c>
      <c r="F174" s="46">
        <v>0.066934</v>
      </c>
    </row>
    <row r="175" spans="1:6" ht="12.75">
      <c r="A175" s="61" t="s">
        <v>13</v>
      </c>
      <c r="B175" s="105">
        <v>0.125249</v>
      </c>
      <c r="C175" s="34">
        <v>0</v>
      </c>
      <c r="D175" s="34">
        <v>0</v>
      </c>
      <c r="E175" s="34">
        <v>0.058315</v>
      </c>
      <c r="F175" s="45">
        <v>0.066934</v>
      </c>
    </row>
    <row r="176" spans="1:6" ht="13.5" thickBot="1">
      <c r="A176" s="62" t="s">
        <v>14</v>
      </c>
      <c r="B176" s="114">
        <v>0.24</v>
      </c>
      <c r="C176" s="53">
        <v>0</v>
      </c>
      <c r="D176" s="53">
        <v>0</v>
      </c>
      <c r="E176" s="53">
        <v>0.121</v>
      </c>
      <c r="F176" s="75">
        <v>0.119</v>
      </c>
    </row>
    <row r="177" spans="1:6" ht="13.5" thickBot="1">
      <c r="A177" s="58" t="s">
        <v>36</v>
      </c>
      <c r="B177" s="101">
        <v>6.181986000000001</v>
      </c>
      <c r="C177" s="42">
        <v>0</v>
      </c>
      <c r="D177" s="42">
        <v>0</v>
      </c>
      <c r="E177" s="42">
        <v>1.0959880000000002</v>
      </c>
      <c r="F177" s="43">
        <v>5.085998000000001</v>
      </c>
    </row>
    <row r="178" spans="1:6" ht="13.5">
      <c r="A178" s="60" t="s">
        <v>10</v>
      </c>
      <c r="B178" s="104">
        <v>3.9959770000000003</v>
      </c>
      <c r="C178" s="17">
        <v>0</v>
      </c>
      <c r="D178" s="17">
        <v>0</v>
      </c>
      <c r="E178" s="17">
        <v>0.034724</v>
      </c>
      <c r="F178" s="18">
        <v>3.961253</v>
      </c>
    </row>
    <row r="179" spans="1:6" ht="12.75">
      <c r="A179" s="61" t="s">
        <v>4</v>
      </c>
      <c r="B179" s="105">
        <v>0.386215</v>
      </c>
      <c r="C179" s="34">
        <v>0</v>
      </c>
      <c r="D179" s="34">
        <v>0</v>
      </c>
      <c r="E179" s="34">
        <v>0.0064800000000000005</v>
      </c>
      <c r="F179" s="45">
        <v>0.379735</v>
      </c>
    </row>
    <row r="180" spans="1:6" ht="12.75">
      <c r="A180" s="61" t="s">
        <v>17</v>
      </c>
      <c r="B180" s="105">
        <v>0</v>
      </c>
      <c r="C180" s="34">
        <v>0</v>
      </c>
      <c r="D180" s="34">
        <v>0</v>
      </c>
      <c r="E180" s="34">
        <v>0</v>
      </c>
      <c r="F180" s="45">
        <v>0</v>
      </c>
    </row>
    <row r="181" spans="1:6" ht="12.75">
      <c r="A181" s="61" t="s">
        <v>5</v>
      </c>
      <c r="B181" s="105">
        <v>3.6009949999999997</v>
      </c>
      <c r="C181" s="34">
        <v>0</v>
      </c>
      <c r="D181" s="34">
        <v>0</v>
      </c>
      <c r="E181" s="34">
        <v>0.022709</v>
      </c>
      <c r="F181" s="45">
        <v>3.578286</v>
      </c>
    </row>
    <row r="182" spans="1:6" ht="12.75">
      <c r="A182" s="61" t="s">
        <v>23</v>
      </c>
      <c r="B182" s="105">
        <v>0</v>
      </c>
      <c r="C182" s="34">
        <v>0</v>
      </c>
      <c r="D182" s="34">
        <v>0</v>
      </c>
      <c r="E182" s="34">
        <v>0</v>
      </c>
      <c r="F182" s="45">
        <v>0</v>
      </c>
    </row>
    <row r="183" spans="1:6" ht="12.75">
      <c r="A183" s="61" t="s">
        <v>24</v>
      </c>
      <c r="B183" s="105">
        <v>0.008767</v>
      </c>
      <c r="C183" s="34">
        <v>0</v>
      </c>
      <c r="D183" s="34">
        <v>0</v>
      </c>
      <c r="E183" s="34">
        <v>0.005535</v>
      </c>
      <c r="F183" s="45">
        <v>0.003232</v>
      </c>
    </row>
    <row r="184" spans="1:6" ht="12.75">
      <c r="A184" s="61" t="s">
        <v>25</v>
      </c>
      <c r="B184" s="105">
        <v>0</v>
      </c>
      <c r="C184" s="34">
        <v>0</v>
      </c>
      <c r="D184" s="34">
        <v>0</v>
      </c>
      <c r="E184" s="34">
        <v>0</v>
      </c>
      <c r="F184" s="45">
        <v>0</v>
      </c>
    </row>
    <row r="185" spans="1:6" ht="12.75">
      <c r="A185" s="61" t="s">
        <v>26</v>
      </c>
      <c r="B185" s="105">
        <v>0</v>
      </c>
      <c r="C185" s="34">
        <v>0</v>
      </c>
      <c r="D185" s="34">
        <v>0</v>
      </c>
      <c r="E185" s="34">
        <v>0</v>
      </c>
      <c r="F185" s="45">
        <v>0</v>
      </c>
    </row>
    <row r="186" spans="1:6" ht="13.5">
      <c r="A186" s="60" t="s">
        <v>0</v>
      </c>
      <c r="B186" s="104">
        <v>1.9835850000000002</v>
      </c>
      <c r="C186" s="116">
        <v>0</v>
      </c>
      <c r="D186" s="116">
        <v>0</v>
      </c>
      <c r="E186" s="116">
        <v>0.969488</v>
      </c>
      <c r="F186" s="117">
        <v>1.014097</v>
      </c>
    </row>
    <row r="187" spans="1:6" ht="13.5">
      <c r="A187" s="63" t="s">
        <v>12</v>
      </c>
      <c r="B187" s="118">
        <v>0.202424</v>
      </c>
      <c r="C187" s="119">
        <v>0</v>
      </c>
      <c r="D187" s="25">
        <v>0</v>
      </c>
      <c r="E187" s="36">
        <v>0.091776</v>
      </c>
      <c r="F187" s="46">
        <v>0.110648</v>
      </c>
    </row>
    <row r="188" spans="1:6" ht="12.75">
      <c r="A188" s="61" t="s">
        <v>13</v>
      </c>
      <c r="B188" s="105">
        <v>0.202424</v>
      </c>
      <c r="C188" s="34">
        <v>0</v>
      </c>
      <c r="D188" s="34">
        <v>0</v>
      </c>
      <c r="E188" s="34">
        <v>0.091776</v>
      </c>
      <c r="F188" s="45">
        <v>0.110648</v>
      </c>
    </row>
    <row r="189" spans="1:6" ht="13.5" thickBot="1">
      <c r="A189" s="62" t="s">
        <v>14</v>
      </c>
      <c r="B189" s="114">
        <v>0.347</v>
      </c>
      <c r="C189" s="53">
        <v>0</v>
      </c>
      <c r="D189" s="53">
        <v>0</v>
      </c>
      <c r="E189" s="53">
        <v>0.154</v>
      </c>
      <c r="F189" s="75">
        <v>0.193</v>
      </c>
    </row>
    <row r="190" spans="1:6" ht="13.5" thickBot="1">
      <c r="A190" s="58" t="s">
        <v>30</v>
      </c>
      <c r="B190" s="101">
        <v>0.514634</v>
      </c>
      <c r="C190" s="42">
        <v>0</v>
      </c>
      <c r="D190" s="42">
        <v>0</v>
      </c>
      <c r="E190" s="42">
        <v>0.485909</v>
      </c>
      <c r="F190" s="43">
        <v>0.028725000000000004</v>
      </c>
    </row>
    <row r="191" spans="1:6" ht="13.5">
      <c r="A191" s="60" t="s">
        <v>10</v>
      </c>
      <c r="B191" s="115">
        <v>0.032754000000000005</v>
      </c>
      <c r="C191" s="17">
        <v>0</v>
      </c>
      <c r="D191" s="17">
        <v>0</v>
      </c>
      <c r="E191" s="17">
        <v>0.004054</v>
      </c>
      <c r="F191" s="18">
        <v>0.028700000000000003</v>
      </c>
    </row>
    <row r="192" spans="1:6" ht="12.75">
      <c r="A192" s="61" t="s">
        <v>4</v>
      </c>
      <c r="B192" s="105">
        <v>0.028687</v>
      </c>
      <c r="C192" s="34">
        <v>0</v>
      </c>
      <c r="D192" s="34">
        <v>0</v>
      </c>
      <c r="E192" s="34">
        <v>0.003617</v>
      </c>
      <c r="F192" s="45">
        <v>0.025070000000000002</v>
      </c>
    </row>
    <row r="193" spans="1:6" ht="12.75">
      <c r="A193" s="61" t="s">
        <v>17</v>
      </c>
      <c r="B193" s="105">
        <v>0</v>
      </c>
      <c r="C193" s="34">
        <v>0</v>
      </c>
      <c r="D193" s="34">
        <v>0</v>
      </c>
      <c r="E193" s="34">
        <v>0</v>
      </c>
      <c r="F193" s="45">
        <v>0</v>
      </c>
    </row>
    <row r="194" spans="1:6" ht="12.75">
      <c r="A194" s="61" t="s">
        <v>5</v>
      </c>
      <c r="B194" s="105">
        <v>0.000437</v>
      </c>
      <c r="C194" s="34">
        <v>0</v>
      </c>
      <c r="D194" s="34">
        <v>0</v>
      </c>
      <c r="E194" s="34">
        <v>0.000437</v>
      </c>
      <c r="F194" s="45">
        <v>0</v>
      </c>
    </row>
    <row r="195" spans="1:6" ht="12.75">
      <c r="A195" s="61" t="s">
        <v>23</v>
      </c>
      <c r="B195" s="105">
        <v>0</v>
      </c>
      <c r="C195" s="34">
        <v>0</v>
      </c>
      <c r="D195" s="34">
        <v>0</v>
      </c>
      <c r="E195" s="34">
        <v>0</v>
      </c>
      <c r="F195" s="45">
        <v>0</v>
      </c>
    </row>
    <row r="196" spans="1:6" ht="12.75">
      <c r="A196" s="61" t="s">
        <v>24</v>
      </c>
      <c r="B196" s="105">
        <v>0</v>
      </c>
      <c r="C196" s="34">
        <v>0</v>
      </c>
      <c r="D196" s="34">
        <v>0</v>
      </c>
      <c r="E196" s="34">
        <v>0</v>
      </c>
      <c r="F196" s="45">
        <v>0</v>
      </c>
    </row>
    <row r="197" spans="1:6" ht="12.75">
      <c r="A197" s="61" t="s">
        <v>25</v>
      </c>
      <c r="B197" s="105">
        <v>0</v>
      </c>
      <c r="C197" s="34">
        <v>0</v>
      </c>
      <c r="D197" s="34">
        <v>0</v>
      </c>
      <c r="E197" s="34">
        <v>0</v>
      </c>
      <c r="F197" s="45">
        <v>0</v>
      </c>
    </row>
    <row r="198" spans="1:6" ht="12.75">
      <c r="A198" s="61" t="s">
        <v>26</v>
      </c>
      <c r="B198" s="105">
        <v>0.00363</v>
      </c>
      <c r="C198" s="34">
        <v>0</v>
      </c>
      <c r="D198" s="34">
        <v>0</v>
      </c>
      <c r="E198" s="34">
        <v>0</v>
      </c>
      <c r="F198" s="45">
        <v>0.00363</v>
      </c>
    </row>
    <row r="199" spans="1:6" ht="13.5">
      <c r="A199" s="64" t="s">
        <v>0</v>
      </c>
      <c r="B199" s="121">
        <v>0.346037</v>
      </c>
      <c r="C199" s="116">
        <v>0</v>
      </c>
      <c r="D199" s="116">
        <v>0</v>
      </c>
      <c r="E199" s="116">
        <v>0.346012</v>
      </c>
      <c r="F199" s="117">
        <v>2.5E-05</v>
      </c>
    </row>
    <row r="200" spans="1:6" ht="13.5">
      <c r="A200" s="63" t="s">
        <v>12</v>
      </c>
      <c r="B200" s="118">
        <v>0.135843</v>
      </c>
      <c r="C200" s="119">
        <v>0</v>
      </c>
      <c r="D200" s="25">
        <v>0</v>
      </c>
      <c r="E200" s="36">
        <v>0.135843</v>
      </c>
      <c r="F200" s="46">
        <v>0</v>
      </c>
    </row>
    <row r="201" spans="1:6" ht="12.75">
      <c r="A201" s="61" t="s">
        <v>13</v>
      </c>
      <c r="B201" s="105">
        <v>0.135843</v>
      </c>
      <c r="C201" s="34">
        <v>0</v>
      </c>
      <c r="D201" s="34">
        <v>0</v>
      </c>
      <c r="E201" s="34">
        <v>0.135843</v>
      </c>
      <c r="F201" s="45">
        <v>0</v>
      </c>
    </row>
    <row r="202" spans="1:6" ht="13.5" thickBot="1">
      <c r="A202" s="62" t="s">
        <v>14</v>
      </c>
      <c r="B202" s="114">
        <v>0.239</v>
      </c>
      <c r="C202" s="56">
        <v>0</v>
      </c>
      <c r="D202" s="56">
        <v>0</v>
      </c>
      <c r="E202" s="56">
        <v>0.239</v>
      </c>
      <c r="F202" s="120">
        <v>0</v>
      </c>
    </row>
    <row r="203" spans="1:6" ht="13.5">
      <c r="A203" s="65"/>
      <c r="B203" s="66"/>
      <c r="C203" s="66"/>
      <c r="D203" s="67"/>
      <c r="E203" s="67"/>
      <c r="F203" s="67"/>
    </row>
    <row r="205" spans="1:8" s="136" customFormat="1" ht="18.75">
      <c r="A205" s="132" t="s">
        <v>43</v>
      </c>
      <c r="B205" s="133"/>
      <c r="C205" s="133"/>
      <c r="D205" s="133"/>
      <c r="E205" s="133"/>
      <c r="F205" s="134"/>
      <c r="G205" s="135"/>
      <c r="H205" s="135"/>
    </row>
    <row r="206" ht="13.5" thickBot="1"/>
    <row r="207" spans="1:8" s="2" customFormat="1" ht="15.75" customHeight="1" thickBot="1">
      <c r="A207" s="137"/>
      <c r="B207" s="167" t="s">
        <v>64</v>
      </c>
      <c r="C207" s="168"/>
      <c r="D207" s="168"/>
      <c r="E207" s="168"/>
      <c r="F207" s="169"/>
      <c r="G207" s="69"/>
      <c r="H207" s="69"/>
    </row>
    <row r="208" spans="1:8" s="2" customFormat="1" ht="15.75" customHeight="1" thickBot="1">
      <c r="A208" s="165" t="s">
        <v>8</v>
      </c>
      <c r="B208" s="170" t="s">
        <v>9</v>
      </c>
      <c r="C208" s="171"/>
      <c r="D208" s="171"/>
      <c r="E208" s="171"/>
      <c r="F208" s="172"/>
      <c r="G208" s="69"/>
      <c r="H208" s="69"/>
    </row>
    <row r="209" spans="1:8" s="2" customFormat="1" ht="15.75" customHeight="1" thickBot="1">
      <c r="A209" s="166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6" ht="13.5" thickBot="1">
      <c r="A210" s="124" t="s">
        <v>45</v>
      </c>
      <c r="B210" s="125">
        <f>C210+D210+E210+F210</f>
        <v>1.399456</v>
      </c>
      <c r="C210" s="122"/>
      <c r="D210" s="123"/>
      <c r="E210" s="123">
        <f>E212</f>
        <v>1.399456</v>
      </c>
      <c r="F210" s="138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1.399456</v>
      </c>
      <c r="C212" s="72"/>
      <c r="D212" s="129"/>
      <c r="E212" s="129">
        <f>E213</f>
        <v>1.399456</v>
      </c>
      <c r="F212" s="139"/>
    </row>
    <row r="213" spans="1:6" ht="12.75">
      <c r="A213" s="130" t="s">
        <v>13</v>
      </c>
      <c r="B213" s="19">
        <f>E213</f>
        <v>1.399456</v>
      </c>
      <c r="C213" s="20"/>
      <c r="D213" s="27"/>
      <c r="E213" s="148">
        <v>1.399456</v>
      </c>
      <c r="F213" s="28"/>
    </row>
    <row r="214" spans="1:9" s="141" customFormat="1" ht="13.5" thickBot="1">
      <c r="A214" s="140" t="s">
        <v>14</v>
      </c>
      <c r="B214" s="31">
        <f>E214</f>
        <v>2.086</v>
      </c>
      <c r="C214" s="56"/>
      <c r="D214" s="32"/>
      <c r="E214" s="32">
        <v>2.086</v>
      </c>
      <c r="F214" s="33"/>
      <c r="G214" s="70"/>
      <c r="H214" s="70"/>
      <c r="I214" s="149"/>
    </row>
    <row r="215" spans="1:9" ht="13.5" thickBot="1">
      <c r="A215" s="124" t="s">
        <v>44</v>
      </c>
      <c r="B215" s="125">
        <f>C215+D215+E215+F215</f>
        <v>0.526647</v>
      </c>
      <c r="C215" s="122"/>
      <c r="D215" s="123"/>
      <c r="E215" s="123">
        <f>E217</f>
        <v>0.526647</v>
      </c>
      <c r="F215" s="138"/>
      <c r="I215" s="150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0.526647</v>
      </c>
      <c r="C217" s="72"/>
      <c r="D217" s="129"/>
      <c r="E217" s="129">
        <f>E218</f>
        <v>0.526647</v>
      </c>
      <c r="F217" s="139"/>
    </row>
    <row r="218" spans="1:6" ht="12.75">
      <c r="A218" s="130" t="s">
        <v>13</v>
      </c>
      <c r="B218" s="19">
        <f>E218</f>
        <v>0.526647</v>
      </c>
      <c r="C218" s="20"/>
      <c r="D218" s="27"/>
      <c r="E218" s="148">
        <v>0.526647</v>
      </c>
      <c r="F218" s="28"/>
    </row>
    <row r="219" spans="1:8" s="141" customFormat="1" ht="13.5" thickBot="1">
      <c r="A219" s="140" t="s">
        <v>14</v>
      </c>
      <c r="B219" s="31">
        <f>E219</f>
        <v>0.864</v>
      </c>
      <c r="C219" s="56"/>
      <c r="D219" s="32"/>
      <c r="E219" s="32">
        <v>0.864</v>
      </c>
      <c r="F219" s="33"/>
      <c r="G219" s="70"/>
      <c r="H219" s="70"/>
    </row>
    <row r="220" spans="1:6" ht="13.5" thickBot="1">
      <c r="A220" s="124" t="s">
        <v>62</v>
      </c>
      <c r="B220" s="125">
        <f>C220+D220+E220+F220</f>
        <v>1.089956</v>
      </c>
      <c r="C220" s="123">
        <f>C222</f>
        <v>1.089956</v>
      </c>
      <c r="D220" s="123"/>
      <c r="E220" s="123"/>
      <c r="F220" s="138"/>
    </row>
    <row r="221" spans="1:6" ht="12.75">
      <c r="A221" s="126" t="s">
        <v>0</v>
      </c>
      <c r="B221" s="127">
        <v>0</v>
      </c>
      <c r="C221" s="37"/>
      <c r="D221" s="37"/>
      <c r="E221" s="37"/>
      <c r="F221" s="44"/>
    </row>
    <row r="222" spans="1:6" ht="13.5">
      <c r="A222" s="128" t="s">
        <v>12</v>
      </c>
      <c r="B222" s="74">
        <f>C222</f>
        <v>1.089956</v>
      </c>
      <c r="C222" s="129">
        <f>C223</f>
        <v>1.089956</v>
      </c>
      <c r="D222" s="129"/>
      <c r="E222" s="129"/>
      <c r="F222" s="139"/>
    </row>
    <row r="223" spans="1:6" ht="12.75">
      <c r="A223" s="130" t="s">
        <v>13</v>
      </c>
      <c r="B223" s="19">
        <f>C223</f>
        <v>1.089956</v>
      </c>
      <c r="C223" s="148">
        <v>1.089956</v>
      </c>
      <c r="D223" s="27"/>
      <c r="E223" s="148"/>
      <c r="F223" s="28"/>
    </row>
    <row r="224" spans="1:9" s="141" customFormat="1" ht="13.5" thickBot="1">
      <c r="A224" s="140" t="s">
        <v>14</v>
      </c>
      <c r="B224" s="31">
        <f>C224</f>
        <v>2.077</v>
      </c>
      <c r="C224" s="32">
        <v>2.077</v>
      </c>
      <c r="D224" s="32"/>
      <c r="E224" s="32"/>
      <c r="F224" s="33"/>
      <c r="G224" s="70"/>
      <c r="H224" s="70"/>
      <c r="I224" s="149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11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4"/>
  <sheetViews>
    <sheetView tabSelected="1" zoomScale="86" zoomScaleNormal="86" zoomScalePageLayoutView="0" workbookViewId="0" topLeftCell="A1">
      <selection activeCell="K20" sqref="K20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9" width="15.421875" style="1" customWidth="1"/>
    <col min="10" max="12" width="11.421875" style="1" customWidth="1"/>
    <col min="13" max="16384" width="9.140625" style="1" customWidth="1"/>
  </cols>
  <sheetData>
    <row r="1" spans="1:8" s="12" customFormat="1" ht="15.75">
      <c r="A1" s="9" t="s">
        <v>65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37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137"/>
      <c r="B4" s="167" t="s">
        <v>66</v>
      </c>
      <c r="C4" s="168"/>
      <c r="D4" s="168"/>
      <c r="E4" s="168"/>
      <c r="F4" s="169"/>
      <c r="G4" s="69"/>
      <c r="H4" s="69"/>
    </row>
    <row r="5" spans="1:8" s="2" customFormat="1" ht="15.75" customHeight="1" thickBot="1">
      <c r="A5" s="165" t="s">
        <v>8</v>
      </c>
      <c r="B5" s="170" t="s">
        <v>9</v>
      </c>
      <c r="C5" s="171"/>
      <c r="D5" s="171"/>
      <c r="E5" s="171"/>
      <c r="F5" s="172"/>
      <c r="G5" s="69"/>
      <c r="H5" s="69"/>
    </row>
    <row r="6" spans="1:8" s="2" customFormat="1" ht="15.75" customHeight="1" thickBot="1">
      <c r="A6" s="166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31</v>
      </c>
      <c r="B7" s="41">
        <f>B31+B47+B60+B73+B86+B99+B112+B125+B138+B151+B164+B177+B190</f>
        <v>104.64326965</v>
      </c>
      <c r="C7" s="42">
        <f>C31+C47+C60+C73+C86+C99+C112+C125+C138+C151+C164+C177+C190</f>
        <v>27.3848118</v>
      </c>
      <c r="D7" s="42">
        <f>D31+D47+D60+D73+D86+D99+D112+D125+D138+D151+D164+D177+D190</f>
        <v>0.644592</v>
      </c>
      <c r="E7" s="43">
        <f>E31+E47+E60+E73+E86+E99+E112+E125+E138+E151+E164+E177+E190</f>
        <v>31.317323000000002</v>
      </c>
      <c r="F7" s="43">
        <f>F8+F16+F20+F17</f>
        <v>45.29654285</v>
      </c>
    </row>
    <row r="8" spans="1:6" ht="13.5">
      <c r="A8" s="49" t="s">
        <v>10</v>
      </c>
      <c r="B8" s="16">
        <f aca="true" t="shared" si="0" ref="B8:B25">SUM(C8:F8)</f>
        <v>34.78510285000001</v>
      </c>
      <c r="C8" s="17">
        <f>C9+C10+C11+C12+C13+C14+C15</f>
        <v>0.12328900000000001</v>
      </c>
      <c r="D8" s="17">
        <f>D9+D10+D11+D12+D13+D14+D15</f>
        <v>0.00096</v>
      </c>
      <c r="E8" s="17">
        <f>E9+E10+E11+E12+E13+E14+E15</f>
        <v>2.5582659999999997</v>
      </c>
      <c r="F8" s="18">
        <f>F9+F10+F11+F12+F13+F14+F15</f>
        <v>32.102587850000006</v>
      </c>
    </row>
    <row r="9" spans="1:8" ht="12.75">
      <c r="A9" s="50" t="s">
        <v>4</v>
      </c>
      <c r="B9" s="19">
        <f t="shared" si="0"/>
        <v>13.017996000000002</v>
      </c>
      <c r="C9" s="20">
        <f aca="true" t="shared" si="1" ref="C9:F19">C33+C49+C62+C75+C88+C101+C114+C127+C140+C153+C166+C179+C192</f>
        <v>0.013288000000000001</v>
      </c>
      <c r="D9" s="20">
        <f t="shared" si="1"/>
        <v>0</v>
      </c>
      <c r="E9" s="20">
        <f t="shared" si="1"/>
        <v>1.3236809999999999</v>
      </c>
      <c r="F9" s="21">
        <f t="shared" si="1"/>
        <v>11.681027000000002</v>
      </c>
      <c r="H9" s="70"/>
    </row>
    <row r="10" spans="1:6" ht="12.75">
      <c r="A10" s="50" t="s">
        <v>11</v>
      </c>
      <c r="B10" s="19">
        <f t="shared" si="0"/>
        <v>1.0715189999999999</v>
      </c>
      <c r="C10" s="20">
        <f t="shared" si="1"/>
        <v>0</v>
      </c>
      <c r="D10" s="20">
        <f t="shared" si="1"/>
        <v>0</v>
      </c>
      <c r="E10" s="20">
        <f t="shared" si="1"/>
        <v>0.43821</v>
      </c>
      <c r="F10" s="21">
        <f t="shared" si="1"/>
        <v>0.633309</v>
      </c>
    </row>
    <row r="11" spans="1:6" ht="12.75">
      <c r="A11" s="50" t="s">
        <v>5</v>
      </c>
      <c r="B11" s="19">
        <f t="shared" si="0"/>
        <v>20.145290850000002</v>
      </c>
      <c r="C11" s="20">
        <f t="shared" si="1"/>
        <v>0.016208</v>
      </c>
      <c r="D11" s="20">
        <f t="shared" si="1"/>
        <v>0.00096</v>
      </c>
      <c r="E11" s="20">
        <f t="shared" si="1"/>
        <v>0.45102699999999996</v>
      </c>
      <c r="F11" s="21">
        <f t="shared" si="1"/>
        <v>19.67709585</v>
      </c>
    </row>
    <row r="12" spans="1:8" ht="12.75">
      <c r="A12" s="50" t="s">
        <v>23</v>
      </c>
      <c r="B12" s="19">
        <f t="shared" si="0"/>
        <v>0.009474999999999999</v>
      </c>
      <c r="C12" s="20">
        <f t="shared" si="1"/>
        <v>0</v>
      </c>
      <c r="D12" s="20">
        <f t="shared" si="1"/>
        <v>0</v>
      </c>
      <c r="E12" s="20">
        <f t="shared" si="1"/>
        <v>0.009474999999999999</v>
      </c>
      <c r="F12" s="21">
        <f t="shared" si="1"/>
        <v>0</v>
      </c>
      <c r="H12" s="70"/>
    </row>
    <row r="13" spans="1:6" ht="12.75">
      <c r="A13" s="50" t="s">
        <v>24</v>
      </c>
      <c r="B13" s="19">
        <f t="shared" si="0"/>
        <v>0.038317000000000004</v>
      </c>
      <c r="C13" s="20">
        <f t="shared" si="1"/>
        <v>0</v>
      </c>
      <c r="D13" s="20">
        <f t="shared" si="1"/>
        <v>0</v>
      </c>
      <c r="E13" s="20">
        <f t="shared" si="1"/>
        <v>0.016579000000000003</v>
      </c>
      <c r="F13" s="21">
        <f t="shared" si="1"/>
        <v>0.021738</v>
      </c>
    </row>
    <row r="14" spans="1:6" ht="12.75">
      <c r="A14" s="50" t="s">
        <v>25</v>
      </c>
      <c r="B14" s="19">
        <f t="shared" si="0"/>
        <v>0.47209399999999996</v>
      </c>
      <c r="C14" s="20">
        <f t="shared" si="1"/>
        <v>0.082579</v>
      </c>
      <c r="D14" s="20">
        <f t="shared" si="1"/>
        <v>0</v>
      </c>
      <c r="E14" s="20">
        <f t="shared" si="1"/>
        <v>0.30483799999999994</v>
      </c>
      <c r="F14" s="21">
        <f t="shared" si="1"/>
        <v>0.084677</v>
      </c>
    </row>
    <row r="15" spans="1:6" ht="12.75">
      <c r="A15" s="50" t="s">
        <v>26</v>
      </c>
      <c r="B15" s="19">
        <f t="shared" si="0"/>
        <v>0.030411</v>
      </c>
      <c r="C15" s="20">
        <f t="shared" si="1"/>
        <v>0.011214</v>
      </c>
      <c r="D15" s="20">
        <f t="shared" si="1"/>
        <v>0</v>
      </c>
      <c r="E15" s="20">
        <f t="shared" si="1"/>
        <v>0.014456000000000002</v>
      </c>
      <c r="F15" s="21">
        <f t="shared" si="1"/>
        <v>0.004741</v>
      </c>
    </row>
    <row r="16" spans="1:6" ht="13.5">
      <c r="A16" s="49" t="s">
        <v>0</v>
      </c>
      <c r="B16" s="22">
        <f t="shared" si="0"/>
        <v>46.41710479999999</v>
      </c>
      <c r="C16" s="72">
        <f t="shared" si="1"/>
        <v>16.426872799999998</v>
      </c>
      <c r="D16" s="72">
        <f t="shared" si="1"/>
        <v>0.37321199999999993</v>
      </c>
      <c r="E16" s="72">
        <f t="shared" si="1"/>
        <v>17.941389</v>
      </c>
      <c r="F16" s="73">
        <f t="shared" si="1"/>
        <v>11.675631</v>
      </c>
    </row>
    <row r="17" spans="1:6" ht="13.5">
      <c r="A17" s="49" t="s">
        <v>12</v>
      </c>
      <c r="B17" s="22">
        <f t="shared" si="0"/>
        <v>22.423687</v>
      </c>
      <c r="C17" s="23">
        <f t="shared" si="1"/>
        <v>9.817275</v>
      </c>
      <c r="D17" s="23">
        <f t="shared" si="1"/>
        <v>0.27042</v>
      </c>
      <c r="E17" s="23">
        <f t="shared" si="1"/>
        <v>10.817668000000001</v>
      </c>
      <c r="F17" s="24">
        <f t="shared" si="1"/>
        <v>1.518324</v>
      </c>
    </row>
    <row r="18" spans="1:7" ht="13.5">
      <c r="A18" s="50" t="s">
        <v>13</v>
      </c>
      <c r="B18" s="74">
        <f t="shared" si="0"/>
        <v>22.423687</v>
      </c>
      <c r="C18" s="23">
        <f t="shared" si="1"/>
        <v>9.817275</v>
      </c>
      <c r="D18" s="23">
        <f t="shared" si="1"/>
        <v>0.27042</v>
      </c>
      <c r="E18" s="23">
        <f t="shared" si="1"/>
        <v>10.817668000000001</v>
      </c>
      <c r="F18" s="24">
        <f t="shared" si="1"/>
        <v>1.518324</v>
      </c>
      <c r="G18" s="5"/>
    </row>
    <row r="19" spans="1:6" ht="12.75">
      <c r="A19" s="51" t="s">
        <v>14</v>
      </c>
      <c r="B19" s="52">
        <f t="shared" si="0"/>
        <v>29.14</v>
      </c>
      <c r="C19" s="53">
        <f>C43+C72+C85+C98+C111+C124+C137+C150+C163+C176+C189+C202</f>
        <v>8.780000000000001</v>
      </c>
      <c r="D19" s="53">
        <f t="shared" si="1"/>
        <v>0.39199999999999996</v>
      </c>
      <c r="E19" s="53">
        <f t="shared" si="1"/>
        <v>17.601</v>
      </c>
      <c r="F19" s="75">
        <f t="shared" si="1"/>
        <v>2.367</v>
      </c>
    </row>
    <row r="20" spans="1:6" ht="13.5">
      <c r="A20" s="49" t="s">
        <v>15</v>
      </c>
      <c r="B20" s="22">
        <f t="shared" si="0"/>
        <v>1.0173750000000001</v>
      </c>
      <c r="C20" s="23">
        <f>C21</f>
        <v>1.0173750000000001</v>
      </c>
      <c r="D20" s="25"/>
      <c r="E20" s="25"/>
      <c r="F20" s="26"/>
    </row>
    <row r="21" spans="1:6" ht="12.75">
      <c r="A21" s="50" t="s">
        <v>13</v>
      </c>
      <c r="B21" s="19">
        <f t="shared" si="0"/>
        <v>1.0173750000000001</v>
      </c>
      <c r="C21" s="20">
        <f>C45</f>
        <v>1.0173750000000001</v>
      </c>
      <c r="D21" s="27"/>
      <c r="E21" s="27"/>
      <c r="F21" s="28"/>
    </row>
    <row r="22" spans="1:6" ht="12.75">
      <c r="A22" s="54" t="s">
        <v>16</v>
      </c>
      <c r="B22" s="52">
        <f t="shared" si="0"/>
        <v>2.12</v>
      </c>
      <c r="C22" s="53">
        <f>C46</f>
        <v>2.12</v>
      </c>
      <c r="D22" s="29"/>
      <c r="E22" s="29"/>
      <c r="F22" s="30"/>
    </row>
    <row r="23" spans="1:6" ht="13.5">
      <c r="A23" s="49" t="s">
        <v>32</v>
      </c>
      <c r="B23" s="22">
        <f t="shared" si="0"/>
        <v>3.052385</v>
      </c>
      <c r="C23" s="23">
        <f>C24</f>
        <v>3.052385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3.052385</v>
      </c>
      <c r="C24" s="20">
        <f>C58</f>
        <v>3.052385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6.563</v>
      </c>
      <c r="C25" s="56">
        <f>C59</f>
        <v>6.563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customHeight="1" hidden="1" thickBot="1">
      <c r="A27" s="55"/>
      <c r="B27" s="38"/>
      <c r="C27" s="39"/>
      <c r="D27" s="40"/>
      <c r="E27" s="40"/>
      <c r="F27" s="47"/>
    </row>
    <row r="28" spans="1:6" ht="13.5" customHeight="1" hidden="1" thickBot="1">
      <c r="A28" s="55"/>
      <c r="B28" s="38"/>
      <c r="C28" s="39"/>
      <c r="D28" s="40"/>
      <c r="E28" s="40"/>
      <c r="F28" s="47"/>
    </row>
    <row r="29" spans="1:6" ht="13.5" customHeight="1" hidden="1" thickBot="1">
      <c r="A29" s="55"/>
      <c r="B29" s="38"/>
      <c r="C29" s="39"/>
      <c r="D29" s="40"/>
      <c r="E29" s="40"/>
      <c r="F29" s="47"/>
    </row>
    <row r="30" spans="1:6" ht="13.5" customHeight="1" hidden="1" thickBot="1">
      <c r="A30" s="55"/>
      <c r="B30" s="38"/>
      <c r="C30" s="39"/>
      <c r="D30" s="40"/>
      <c r="E30" s="40"/>
      <c r="F30" s="47"/>
    </row>
    <row r="31" spans="1:13" ht="19.5" customHeight="1" thickBot="1">
      <c r="A31" s="57" t="s">
        <v>38</v>
      </c>
      <c r="B31" s="76">
        <f>C31+D31+E31+F31</f>
        <v>63.51460285</v>
      </c>
      <c r="C31" s="77">
        <f>C32+C40+C41+C44</f>
        <v>14.515324</v>
      </c>
      <c r="D31" s="77">
        <f>D32+D40+D41+D44</f>
        <v>0.622274</v>
      </c>
      <c r="E31" s="77">
        <f>E32+E40+E41+E44</f>
        <v>19.104216</v>
      </c>
      <c r="F31" s="78">
        <f>F32+F40+F41+F44</f>
        <v>29.272788849999998</v>
      </c>
      <c r="H31" s="158"/>
      <c r="I31" s="159"/>
      <c r="J31" s="159"/>
      <c r="K31" s="159"/>
      <c r="L31" s="159"/>
      <c r="M31" s="159"/>
    </row>
    <row r="32" spans="1:13" ht="13.5">
      <c r="A32" s="49" t="s">
        <v>10</v>
      </c>
      <c r="B32" s="79">
        <v>21.388746849999997</v>
      </c>
      <c r="C32" s="17">
        <v>0.038846</v>
      </c>
      <c r="D32" s="17">
        <v>0.00096</v>
      </c>
      <c r="E32" s="17">
        <v>0.841149</v>
      </c>
      <c r="F32" s="18">
        <v>20.507791849999997</v>
      </c>
      <c r="H32" s="158"/>
      <c r="I32" s="159"/>
      <c r="J32" s="159"/>
      <c r="K32" s="159"/>
      <c r="L32" s="159"/>
      <c r="M32" s="159"/>
    </row>
    <row r="33" spans="1:13" ht="13.5">
      <c r="A33" s="50" t="s">
        <v>4</v>
      </c>
      <c r="B33" s="80">
        <v>5.820703</v>
      </c>
      <c r="C33" s="20">
        <v>0.012538</v>
      </c>
      <c r="D33" s="20"/>
      <c r="E33" s="20">
        <v>0.211683</v>
      </c>
      <c r="F33" s="21">
        <v>5.596482</v>
      </c>
      <c r="H33" s="160"/>
      <c r="I33" s="161"/>
      <c r="J33" s="161"/>
      <c r="K33" s="161"/>
      <c r="L33" s="161"/>
      <c r="M33" s="159"/>
    </row>
    <row r="34" spans="1:13" ht="13.5">
      <c r="A34" s="50" t="s">
        <v>11</v>
      </c>
      <c r="B34" s="80">
        <v>0.09148200000000001</v>
      </c>
      <c r="C34" s="20"/>
      <c r="D34" s="20"/>
      <c r="E34" s="20">
        <v>0.02176</v>
      </c>
      <c r="F34" s="21">
        <v>0.069722</v>
      </c>
      <c r="H34" s="160"/>
      <c r="I34" s="66"/>
      <c r="J34" s="67"/>
      <c r="K34" s="67"/>
      <c r="L34" s="67"/>
      <c r="M34" s="159"/>
    </row>
    <row r="35" spans="1:13" ht="12.75">
      <c r="A35" s="50" t="s">
        <v>5</v>
      </c>
      <c r="B35" s="80">
        <v>15.161445849999998</v>
      </c>
      <c r="C35" s="20">
        <v>0.016208</v>
      </c>
      <c r="D35" s="20">
        <v>0.00096</v>
      </c>
      <c r="E35" s="20">
        <v>0.394725</v>
      </c>
      <c r="F35" s="21">
        <v>14.749552849999999</v>
      </c>
      <c r="H35" s="162"/>
      <c r="I35" s="11"/>
      <c r="J35" s="11"/>
      <c r="K35" s="11"/>
      <c r="L35" s="11"/>
      <c r="M35" s="159"/>
    </row>
    <row r="36" spans="1:13" ht="12.75">
      <c r="A36" s="50" t="s">
        <v>23</v>
      </c>
      <c r="B36" s="80">
        <v>0.009474999999999999</v>
      </c>
      <c r="C36" s="20"/>
      <c r="D36" s="20"/>
      <c r="E36" s="20">
        <v>0.009474999999999999</v>
      </c>
      <c r="F36" s="21">
        <v>0</v>
      </c>
      <c r="H36" s="163"/>
      <c r="I36" s="164"/>
      <c r="J36" s="164"/>
      <c r="K36" s="164"/>
      <c r="L36" s="164"/>
      <c r="M36" s="159"/>
    </row>
    <row r="37" spans="1:13" ht="12.75">
      <c r="A37" s="50" t="s">
        <v>24</v>
      </c>
      <c r="B37" s="80">
        <v>0.007088</v>
      </c>
      <c r="C37" s="20"/>
      <c r="D37" s="20"/>
      <c r="E37" s="20">
        <v>0</v>
      </c>
      <c r="F37" s="21">
        <v>0.007088</v>
      </c>
      <c r="H37" s="158"/>
      <c r="I37" s="159"/>
      <c r="J37" s="159"/>
      <c r="K37" s="159"/>
      <c r="L37" s="159"/>
      <c r="M37" s="159"/>
    </row>
    <row r="38" spans="1:13" ht="12.75">
      <c r="A38" s="50" t="s">
        <v>25</v>
      </c>
      <c r="B38" s="80">
        <v>0.27734099999999995</v>
      </c>
      <c r="C38" s="20"/>
      <c r="D38" s="20"/>
      <c r="E38" s="20">
        <v>0.19266399999999997</v>
      </c>
      <c r="F38" s="21">
        <v>0.084677</v>
      </c>
      <c r="H38" s="158"/>
      <c r="I38" s="159"/>
      <c r="J38" s="159"/>
      <c r="K38" s="159"/>
      <c r="L38" s="159"/>
      <c r="M38" s="159"/>
    </row>
    <row r="39" spans="1:13" ht="12.75">
      <c r="A39" s="50" t="s">
        <v>26</v>
      </c>
      <c r="B39" s="80">
        <v>0.021212</v>
      </c>
      <c r="C39" s="20">
        <v>0.0101</v>
      </c>
      <c r="D39" s="20"/>
      <c r="E39" s="20">
        <v>0.010842000000000001</v>
      </c>
      <c r="F39" s="21">
        <v>0.00027</v>
      </c>
      <c r="H39" s="158"/>
      <c r="I39" s="159"/>
      <c r="J39" s="159"/>
      <c r="K39" s="159"/>
      <c r="L39" s="159"/>
      <c r="M39" s="159"/>
    </row>
    <row r="40" spans="1:13" ht="13.5">
      <c r="A40" s="49" t="s">
        <v>0</v>
      </c>
      <c r="B40" s="83">
        <f>C40+D40+E40+F40</f>
        <v>27.994111000000004</v>
      </c>
      <c r="C40" s="72">
        <v>9.648185</v>
      </c>
      <c r="D40" s="72">
        <v>0.35089399999999993</v>
      </c>
      <c r="E40" s="72">
        <v>10.270215</v>
      </c>
      <c r="F40" s="73">
        <v>7.724817</v>
      </c>
      <c r="H40" s="158"/>
      <c r="I40" s="159"/>
      <c r="J40" s="159"/>
      <c r="K40" s="159"/>
      <c r="L40" s="159"/>
      <c r="M40" s="159"/>
    </row>
    <row r="41" spans="1:13" ht="13.5">
      <c r="A41" s="49" t="s">
        <v>12</v>
      </c>
      <c r="B41" s="83">
        <v>13.114370000000001</v>
      </c>
      <c r="C41" s="23">
        <v>3.8109180000000005</v>
      </c>
      <c r="D41" s="25">
        <v>0.27042</v>
      </c>
      <c r="E41" s="25">
        <v>7.992852</v>
      </c>
      <c r="F41" s="26">
        <v>1.0401799999999999</v>
      </c>
      <c r="H41" s="158"/>
      <c r="I41" s="159"/>
      <c r="J41" s="159"/>
      <c r="K41" s="159"/>
      <c r="L41" s="159"/>
      <c r="M41" s="159"/>
    </row>
    <row r="42" spans="1:7" ht="12.75">
      <c r="A42" s="50" t="s">
        <v>13</v>
      </c>
      <c r="B42" s="80">
        <v>13.114370000000001</v>
      </c>
      <c r="C42" s="20">
        <v>3.8109180000000005</v>
      </c>
      <c r="D42" s="20">
        <v>0.27042</v>
      </c>
      <c r="E42" s="20">
        <v>7.992852</v>
      </c>
      <c r="F42" s="21">
        <v>1.0401799999999999</v>
      </c>
      <c r="G42" s="5"/>
    </row>
    <row r="43" spans="1:6" ht="12.75">
      <c r="A43" s="51" t="s">
        <v>14</v>
      </c>
      <c r="B43" s="91">
        <v>20.939</v>
      </c>
      <c r="C43" s="53">
        <v>6.008</v>
      </c>
      <c r="D43" s="53">
        <v>0.39199999999999996</v>
      </c>
      <c r="E43" s="53">
        <v>12.975</v>
      </c>
      <c r="F43" s="75">
        <v>1.564</v>
      </c>
    </row>
    <row r="44" spans="1:6" ht="13.5">
      <c r="A44" s="49" t="s">
        <v>15</v>
      </c>
      <c r="B44" s="83">
        <v>1.0173750000000001</v>
      </c>
      <c r="C44" s="151">
        <v>1.0173750000000001</v>
      </c>
      <c r="D44" s="152">
        <v>0</v>
      </c>
      <c r="E44" s="152">
        <v>0</v>
      </c>
      <c r="F44" s="153">
        <v>0</v>
      </c>
    </row>
    <row r="45" spans="1:6" ht="12.75">
      <c r="A45" s="50" t="s">
        <v>13</v>
      </c>
      <c r="B45" s="80">
        <v>1.0173750000000001</v>
      </c>
      <c r="C45" s="20">
        <v>1.0173750000000001</v>
      </c>
      <c r="D45" s="154"/>
      <c r="E45" s="154"/>
      <c r="F45" s="155"/>
    </row>
    <row r="46" spans="1:6" ht="13.5" thickBot="1">
      <c r="A46" s="54" t="s">
        <v>14</v>
      </c>
      <c r="B46" s="97">
        <v>2.12</v>
      </c>
      <c r="C46" s="53">
        <v>2.12</v>
      </c>
      <c r="D46" s="156"/>
      <c r="E46" s="156"/>
      <c r="F46" s="157"/>
    </row>
    <row r="47" spans="1:6" ht="13.5" thickBot="1">
      <c r="A47" s="58" t="s">
        <v>39</v>
      </c>
      <c r="B47" s="101">
        <v>3.052385</v>
      </c>
      <c r="C47" s="102">
        <v>3.052385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04"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05">
        <v>0</v>
      </c>
      <c r="C49" s="106"/>
      <c r="D49" s="107"/>
      <c r="E49" s="107"/>
      <c r="F49" s="108"/>
    </row>
    <row r="50" spans="1:6" ht="12.75">
      <c r="A50" s="50" t="s">
        <v>17</v>
      </c>
      <c r="B50" s="105">
        <v>0</v>
      </c>
      <c r="C50" s="106"/>
      <c r="D50" s="107"/>
      <c r="E50" s="107"/>
      <c r="F50" s="108"/>
    </row>
    <row r="51" spans="1:6" ht="12.75">
      <c r="A51" s="50" t="s">
        <v>5</v>
      </c>
      <c r="B51" s="105">
        <v>0</v>
      </c>
      <c r="C51" s="106"/>
      <c r="D51" s="107"/>
      <c r="E51" s="107"/>
      <c r="F51" s="108"/>
    </row>
    <row r="52" spans="1:6" ht="12.75">
      <c r="A52" s="50" t="s">
        <v>23</v>
      </c>
      <c r="B52" s="105">
        <v>0</v>
      </c>
      <c r="C52" s="106"/>
      <c r="D52" s="106"/>
      <c r="E52" s="106"/>
      <c r="F52" s="109"/>
    </row>
    <row r="53" spans="1:6" ht="12.75">
      <c r="A53" s="50" t="s">
        <v>24</v>
      </c>
      <c r="B53" s="105">
        <v>0</v>
      </c>
      <c r="C53" s="106"/>
      <c r="D53" s="106"/>
      <c r="E53" s="106"/>
      <c r="F53" s="109"/>
    </row>
    <row r="54" spans="1:6" ht="12.75">
      <c r="A54" s="50" t="s">
        <v>25</v>
      </c>
      <c r="B54" s="105">
        <v>0</v>
      </c>
      <c r="C54" s="106"/>
      <c r="D54" s="106"/>
      <c r="E54" s="106"/>
      <c r="F54" s="109"/>
    </row>
    <row r="55" spans="1:6" ht="12.75">
      <c r="A55" s="50" t="s">
        <v>26</v>
      </c>
      <c r="B55" s="105">
        <v>0</v>
      </c>
      <c r="C55" s="106"/>
      <c r="D55" s="106"/>
      <c r="E55" s="106"/>
      <c r="F55" s="109"/>
    </row>
    <row r="56" spans="1:6" ht="13.5">
      <c r="A56" s="49" t="s">
        <v>0</v>
      </c>
      <c r="B56" s="104">
        <v>0</v>
      </c>
      <c r="C56" s="110"/>
      <c r="D56" s="111"/>
      <c r="E56" s="86"/>
      <c r="F56" s="112"/>
    </row>
    <row r="57" spans="1:6" ht="13.5">
      <c r="A57" s="49" t="s">
        <v>12</v>
      </c>
      <c r="B57" s="104">
        <v>3.052385</v>
      </c>
      <c r="C57" s="110">
        <v>3.052385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05">
        <v>3.052385</v>
      </c>
      <c r="C58" s="34">
        <v>3.052385</v>
      </c>
      <c r="D58" s="34"/>
      <c r="E58" s="34"/>
      <c r="F58" s="45"/>
    </row>
    <row r="59" spans="1:6" ht="13.5" thickBot="1">
      <c r="A59" s="59" t="s">
        <v>14</v>
      </c>
      <c r="B59" s="114">
        <v>6.563</v>
      </c>
      <c r="C59" s="53">
        <v>6.563</v>
      </c>
      <c r="D59" s="53"/>
      <c r="E59" s="53"/>
      <c r="F59" s="75"/>
    </row>
    <row r="60" spans="1:6" ht="13.5" thickBot="1">
      <c r="A60" s="58" t="s">
        <v>27</v>
      </c>
      <c r="B60" s="101">
        <v>10.2047038</v>
      </c>
      <c r="C60" s="102">
        <v>4.132565800000001</v>
      </c>
      <c r="D60" s="102">
        <v>0.022318000000000005</v>
      </c>
      <c r="E60" s="102">
        <v>2.417104</v>
      </c>
      <c r="F60" s="103">
        <v>3.6327160000000003</v>
      </c>
    </row>
    <row r="61" spans="1:6" ht="13.5">
      <c r="A61" s="60" t="s">
        <v>10</v>
      </c>
      <c r="B61" s="115">
        <v>2.708509</v>
      </c>
      <c r="C61" s="17">
        <v>0</v>
      </c>
      <c r="D61" s="17">
        <v>0</v>
      </c>
      <c r="E61" s="17">
        <v>0.168802</v>
      </c>
      <c r="F61" s="18">
        <v>2.539707</v>
      </c>
    </row>
    <row r="62" spans="1:6" ht="12.75">
      <c r="A62" s="61" t="s">
        <v>4</v>
      </c>
      <c r="B62" s="105">
        <v>2.5350960000000002</v>
      </c>
      <c r="C62" s="34"/>
      <c r="D62" s="34"/>
      <c r="E62" s="34">
        <v>0.155924</v>
      </c>
      <c r="F62" s="45">
        <v>2.379172</v>
      </c>
    </row>
    <row r="63" spans="1:6" ht="12.75">
      <c r="A63" s="61" t="s">
        <v>17</v>
      </c>
      <c r="B63" s="105">
        <v>0.109006</v>
      </c>
      <c r="C63" s="34"/>
      <c r="D63" s="34"/>
      <c r="E63" s="34"/>
      <c r="F63" s="45">
        <v>0.109006</v>
      </c>
    </row>
    <row r="64" spans="1:6" ht="12.75">
      <c r="A64" s="61" t="s">
        <v>5</v>
      </c>
      <c r="B64" s="105">
        <v>0.06440699999999999</v>
      </c>
      <c r="C64" s="34"/>
      <c r="D64" s="34"/>
      <c r="E64" s="34">
        <v>0.012878</v>
      </c>
      <c r="F64" s="45">
        <v>0.05152899999999999</v>
      </c>
    </row>
    <row r="65" spans="1:6" ht="12.75">
      <c r="A65" s="61" t="s">
        <v>23</v>
      </c>
      <c r="B65" s="105">
        <v>0</v>
      </c>
      <c r="C65" s="34"/>
      <c r="D65" s="34"/>
      <c r="E65" s="34"/>
      <c r="F65" s="45"/>
    </row>
    <row r="66" spans="1:6" ht="12.75">
      <c r="A66" s="61" t="s">
        <v>24</v>
      </c>
      <c r="B66" s="105">
        <v>0</v>
      </c>
      <c r="C66" s="34"/>
      <c r="D66" s="34"/>
      <c r="E66" s="34"/>
      <c r="F66" s="45"/>
    </row>
    <row r="67" spans="1:6" ht="12.75">
      <c r="A67" s="61" t="s">
        <v>25</v>
      </c>
      <c r="B67" s="105">
        <v>0</v>
      </c>
      <c r="C67" s="34"/>
      <c r="D67" s="34"/>
      <c r="E67" s="34"/>
      <c r="F67" s="45"/>
    </row>
    <row r="68" spans="1:6" ht="12.75">
      <c r="A68" s="61" t="s">
        <v>26</v>
      </c>
      <c r="B68" s="105">
        <v>0</v>
      </c>
      <c r="C68" s="34"/>
      <c r="D68" s="34"/>
      <c r="E68" s="34"/>
      <c r="F68" s="45"/>
    </row>
    <row r="69" spans="1:6" ht="13.5">
      <c r="A69" s="60" t="s">
        <v>0</v>
      </c>
      <c r="B69" s="104">
        <v>5.597926800000001</v>
      </c>
      <c r="C69" s="116">
        <v>3.2152528000000005</v>
      </c>
      <c r="D69" s="116">
        <v>0.022318000000000005</v>
      </c>
      <c r="E69" s="116">
        <v>1.302118</v>
      </c>
      <c r="F69" s="117">
        <v>1.058238</v>
      </c>
    </row>
    <row r="70" spans="1:6" ht="13.5">
      <c r="A70" s="60" t="s">
        <v>34</v>
      </c>
      <c r="B70" s="118">
        <v>1.8982680000000003</v>
      </c>
      <c r="C70" s="119">
        <v>0.9173130000000002</v>
      </c>
      <c r="D70" s="25">
        <v>0</v>
      </c>
      <c r="E70" s="36">
        <v>0.9461839999999999</v>
      </c>
      <c r="F70" s="46">
        <v>0.034771</v>
      </c>
    </row>
    <row r="71" spans="1:6" ht="12.75">
      <c r="A71" s="61" t="s">
        <v>13</v>
      </c>
      <c r="B71" s="105">
        <v>1.8982680000000003</v>
      </c>
      <c r="C71" s="34">
        <v>0.9173130000000002</v>
      </c>
      <c r="D71" s="34"/>
      <c r="E71" s="34">
        <v>0.9461839999999999</v>
      </c>
      <c r="F71" s="45">
        <v>0.034771</v>
      </c>
    </row>
    <row r="72" spans="1:6" ht="12" customHeight="1" thickBot="1">
      <c r="A72" s="62" t="s">
        <v>14</v>
      </c>
      <c r="B72" s="114">
        <v>2.5829999999999997</v>
      </c>
      <c r="C72" s="53">
        <v>0.8380000000000003</v>
      </c>
      <c r="D72" s="53"/>
      <c r="E72" s="53">
        <v>1.6879999999999997</v>
      </c>
      <c r="F72" s="75">
        <v>0.057</v>
      </c>
    </row>
    <row r="73" spans="1:6" ht="7.5" customHeight="1" hidden="1" thickBot="1">
      <c r="A73" s="58" t="s">
        <v>33</v>
      </c>
      <c r="B73" s="10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customHeight="1" hidden="1" thickBot="1">
      <c r="A74" s="60" t="s">
        <v>10</v>
      </c>
      <c r="B74" s="104"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customHeight="1" hidden="1" thickBot="1">
      <c r="A75" s="61" t="s">
        <v>4</v>
      </c>
      <c r="B75" s="105">
        <v>0</v>
      </c>
      <c r="C75" s="34"/>
      <c r="D75" s="37"/>
      <c r="E75" s="37"/>
      <c r="F75" s="44"/>
    </row>
    <row r="76" spans="1:6" ht="13.5" customHeight="1" hidden="1" thickBot="1">
      <c r="A76" s="61" t="s">
        <v>17</v>
      </c>
      <c r="B76" s="105">
        <v>0</v>
      </c>
      <c r="C76" s="34"/>
      <c r="D76" s="37"/>
      <c r="E76" s="37"/>
      <c r="F76" s="44"/>
    </row>
    <row r="77" spans="1:6" ht="13.5" customHeight="1" hidden="1" thickBot="1">
      <c r="A77" s="61" t="s">
        <v>5</v>
      </c>
      <c r="B77" s="105">
        <v>0</v>
      </c>
      <c r="C77" s="34"/>
      <c r="D77" s="37"/>
      <c r="E77" s="37"/>
      <c r="F77" s="44"/>
    </row>
    <row r="78" spans="1:6" ht="13.5" customHeight="1" hidden="1" thickBot="1">
      <c r="A78" s="61" t="s">
        <v>23</v>
      </c>
      <c r="B78" s="105">
        <v>0</v>
      </c>
      <c r="C78" s="34"/>
      <c r="D78" s="34"/>
      <c r="E78" s="34"/>
      <c r="F78" s="45"/>
    </row>
    <row r="79" spans="1:6" ht="13.5" customHeight="1" hidden="1" thickBot="1">
      <c r="A79" s="61" t="s">
        <v>24</v>
      </c>
      <c r="B79" s="105">
        <v>0</v>
      </c>
      <c r="C79" s="34"/>
      <c r="D79" s="34"/>
      <c r="E79" s="34"/>
      <c r="F79" s="45"/>
    </row>
    <row r="80" spans="1:6" ht="13.5" customHeight="1" hidden="1" thickBot="1">
      <c r="A80" s="61" t="s">
        <v>25</v>
      </c>
      <c r="B80" s="105">
        <v>0</v>
      </c>
      <c r="C80" s="34"/>
      <c r="D80" s="34"/>
      <c r="E80" s="34"/>
      <c r="F80" s="45"/>
    </row>
    <row r="81" spans="1:6" ht="13.5" customHeight="1" hidden="1" thickBot="1">
      <c r="A81" s="61" t="s">
        <v>26</v>
      </c>
      <c r="B81" s="105">
        <v>0</v>
      </c>
      <c r="C81" s="34"/>
      <c r="D81" s="34"/>
      <c r="E81" s="34"/>
      <c r="F81" s="45"/>
    </row>
    <row r="82" spans="1:6" ht="14.25" customHeight="1" hidden="1" thickBot="1">
      <c r="A82" s="60" t="s">
        <v>0</v>
      </c>
      <c r="B82" s="104">
        <v>0</v>
      </c>
      <c r="C82" s="35"/>
      <c r="D82" s="36"/>
      <c r="E82" s="25"/>
      <c r="F82" s="26"/>
    </row>
    <row r="83" spans="1:6" ht="14.25" customHeight="1" hidden="1" thickBot="1">
      <c r="A83" s="60" t="s">
        <v>12</v>
      </c>
      <c r="B83" s="104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customHeight="1" hidden="1" thickBot="1">
      <c r="A84" s="61" t="s">
        <v>13</v>
      </c>
      <c r="B84" s="105">
        <v>0</v>
      </c>
      <c r="C84" s="34"/>
      <c r="D84" s="37"/>
      <c r="E84" s="37"/>
      <c r="F84" s="44"/>
    </row>
    <row r="85" spans="1:6" ht="13.5" customHeight="1" hidden="1" thickBot="1">
      <c r="A85" s="62" t="s">
        <v>14</v>
      </c>
      <c r="B85" s="114"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v>2.2811760000000003</v>
      </c>
      <c r="C86" s="102">
        <v>2.227164</v>
      </c>
      <c r="D86" s="102">
        <v>0</v>
      </c>
      <c r="E86" s="102">
        <v>0</v>
      </c>
      <c r="F86" s="103">
        <v>0.054012000000000004</v>
      </c>
    </row>
    <row r="87" spans="1:6" ht="13.5">
      <c r="A87" s="60" t="s">
        <v>10</v>
      </c>
      <c r="B87" s="104"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2.75">
      <c r="A88" s="61" t="s">
        <v>4</v>
      </c>
      <c r="B88" s="105">
        <v>0</v>
      </c>
      <c r="C88" s="34"/>
      <c r="D88" s="34"/>
      <c r="E88" s="34"/>
      <c r="F88" s="45"/>
    </row>
    <row r="89" spans="1:6" ht="12.75">
      <c r="A89" s="61" t="s">
        <v>17</v>
      </c>
      <c r="B89" s="105">
        <v>0</v>
      </c>
      <c r="C89" s="34"/>
      <c r="D89" s="34"/>
      <c r="E89" s="34"/>
      <c r="F89" s="45"/>
    </row>
    <row r="90" spans="1:6" ht="12.75">
      <c r="A90" s="61" t="s">
        <v>5</v>
      </c>
      <c r="B90" s="105">
        <v>0</v>
      </c>
      <c r="C90" s="34"/>
      <c r="D90" s="34"/>
      <c r="E90" s="34"/>
      <c r="F90" s="45"/>
    </row>
    <row r="91" spans="1:6" ht="12.75">
      <c r="A91" s="61" t="s">
        <v>23</v>
      </c>
      <c r="B91" s="105">
        <v>0</v>
      </c>
      <c r="C91" s="34"/>
      <c r="D91" s="34"/>
      <c r="E91" s="34"/>
      <c r="F91" s="45"/>
    </row>
    <row r="92" spans="1:6" ht="12.75">
      <c r="A92" s="61" t="s">
        <v>24</v>
      </c>
      <c r="B92" s="105">
        <v>0</v>
      </c>
      <c r="C92" s="34"/>
      <c r="D92" s="34"/>
      <c r="E92" s="34"/>
      <c r="F92" s="45"/>
    </row>
    <row r="93" spans="1:6" ht="12.75">
      <c r="A93" s="61" t="s">
        <v>25</v>
      </c>
      <c r="B93" s="105">
        <v>0</v>
      </c>
      <c r="C93" s="34"/>
      <c r="D93" s="34"/>
      <c r="E93" s="34"/>
      <c r="F93" s="45"/>
    </row>
    <row r="94" spans="1:6" ht="12.75">
      <c r="A94" s="61" t="s">
        <v>26</v>
      </c>
      <c r="B94" s="105">
        <v>0</v>
      </c>
      <c r="C94" s="34"/>
      <c r="D94" s="34"/>
      <c r="E94" s="34"/>
      <c r="F94" s="45"/>
    </row>
    <row r="95" spans="1:6" ht="13.5">
      <c r="A95" s="60" t="s">
        <v>0</v>
      </c>
      <c r="B95" s="104">
        <v>0.646485</v>
      </c>
      <c r="C95" s="116">
        <v>0.592473</v>
      </c>
      <c r="D95" s="116"/>
      <c r="E95" s="116"/>
      <c r="F95" s="117">
        <v>0.054012000000000004</v>
      </c>
    </row>
    <row r="96" spans="1:6" ht="13.5">
      <c r="A96" s="60" t="s">
        <v>12</v>
      </c>
      <c r="B96" s="118">
        <v>1.634691</v>
      </c>
      <c r="C96" s="119">
        <v>1.634691</v>
      </c>
      <c r="D96" s="25">
        <v>0</v>
      </c>
      <c r="E96" s="36">
        <v>0</v>
      </c>
      <c r="F96" s="46">
        <v>0</v>
      </c>
    </row>
    <row r="97" spans="1:6" ht="12.75">
      <c r="A97" s="61" t="s">
        <v>13</v>
      </c>
      <c r="B97" s="105">
        <v>1.634691</v>
      </c>
      <c r="C97" s="34">
        <v>1.634691</v>
      </c>
      <c r="D97" s="34"/>
      <c r="E97" s="34"/>
      <c r="F97" s="45"/>
    </row>
    <row r="98" spans="1:6" ht="13.5" thickBot="1">
      <c r="A98" s="62" t="s">
        <v>14</v>
      </c>
      <c r="B98" s="114">
        <v>1.112</v>
      </c>
      <c r="C98" s="53">
        <v>1.112</v>
      </c>
      <c r="D98" s="53"/>
      <c r="E98" s="53"/>
      <c r="F98" s="75"/>
    </row>
    <row r="99" spans="1:6" ht="13.5" thickBot="1">
      <c r="A99" s="58" t="s">
        <v>18</v>
      </c>
      <c r="B99" s="101">
        <v>5.849884</v>
      </c>
      <c r="C99" s="42">
        <v>0.751396</v>
      </c>
      <c r="D99" s="42">
        <v>0</v>
      </c>
      <c r="E99" s="42">
        <v>2.128263</v>
      </c>
      <c r="F99" s="43">
        <v>2.970225</v>
      </c>
    </row>
    <row r="100" spans="1:6" ht="13.5">
      <c r="A100" s="60" t="s">
        <v>10</v>
      </c>
      <c r="B100" s="104">
        <v>2.197693</v>
      </c>
      <c r="C100" s="17">
        <v>0.082579</v>
      </c>
      <c r="D100" s="17">
        <v>0</v>
      </c>
      <c r="E100" s="17">
        <v>0.14010699999999998</v>
      </c>
      <c r="F100" s="18">
        <v>1.9750070000000002</v>
      </c>
    </row>
    <row r="101" spans="1:6" ht="12.75">
      <c r="A101" s="61" t="s">
        <v>4</v>
      </c>
      <c r="B101" s="105">
        <v>1.401842</v>
      </c>
      <c r="C101" s="34"/>
      <c r="D101" s="34"/>
      <c r="E101" s="34">
        <v>0.023933</v>
      </c>
      <c r="F101" s="45">
        <v>1.377909</v>
      </c>
    </row>
    <row r="102" spans="1:6" ht="12.75">
      <c r="A102" s="61" t="s">
        <v>17</v>
      </c>
      <c r="B102" s="105">
        <v>0</v>
      </c>
      <c r="C102" s="34"/>
      <c r="D102" s="34"/>
      <c r="E102" s="34"/>
      <c r="F102" s="45"/>
    </row>
    <row r="103" spans="1:6" ht="12.75">
      <c r="A103" s="61" t="s">
        <v>5</v>
      </c>
      <c r="B103" s="105">
        <v>0.592176</v>
      </c>
      <c r="C103" s="34"/>
      <c r="D103" s="34"/>
      <c r="E103" s="34">
        <v>0.004</v>
      </c>
      <c r="F103" s="45">
        <v>0.588176</v>
      </c>
    </row>
    <row r="104" spans="1:6" ht="12.75">
      <c r="A104" s="61" t="s">
        <v>23</v>
      </c>
      <c r="B104" s="105">
        <v>0</v>
      </c>
      <c r="C104" s="34"/>
      <c r="D104" s="34"/>
      <c r="E104" s="34"/>
      <c r="F104" s="45"/>
    </row>
    <row r="105" spans="1:6" ht="12.75">
      <c r="A105" s="61" t="s">
        <v>24</v>
      </c>
      <c r="B105" s="105">
        <v>0.008922</v>
      </c>
      <c r="C105" s="34"/>
      <c r="D105" s="34"/>
      <c r="E105" s="34"/>
      <c r="F105" s="45">
        <v>0.008922</v>
      </c>
    </row>
    <row r="106" spans="1:6" ht="12.75">
      <c r="A106" s="61" t="s">
        <v>25</v>
      </c>
      <c r="B106" s="105">
        <v>0.194753</v>
      </c>
      <c r="C106" s="34">
        <v>0.082579</v>
      </c>
      <c r="D106" s="34"/>
      <c r="E106" s="34">
        <v>0.112174</v>
      </c>
      <c r="F106" s="45"/>
    </row>
    <row r="107" spans="1:6" ht="12.75">
      <c r="A107" s="61" t="s">
        <v>26</v>
      </c>
      <c r="B107" s="105">
        <v>0</v>
      </c>
      <c r="C107" s="34"/>
      <c r="D107" s="34"/>
      <c r="E107" s="34"/>
      <c r="F107" s="45"/>
    </row>
    <row r="108" spans="1:6" ht="13.5">
      <c r="A108" s="60" t="s">
        <v>0</v>
      </c>
      <c r="B108" s="104">
        <v>3.108352</v>
      </c>
      <c r="C108" s="116">
        <v>0.542885</v>
      </c>
      <c r="D108" s="116"/>
      <c r="E108" s="116">
        <v>1.6750509999999998</v>
      </c>
      <c r="F108" s="117">
        <v>0.890416</v>
      </c>
    </row>
    <row r="109" spans="1:6" ht="13.5">
      <c r="A109" s="60" t="s">
        <v>12</v>
      </c>
      <c r="B109" s="118">
        <v>0.543839</v>
      </c>
      <c r="C109" s="119">
        <v>0.125932</v>
      </c>
      <c r="D109" s="25">
        <v>0</v>
      </c>
      <c r="E109" s="36">
        <v>0.313105</v>
      </c>
      <c r="F109" s="46">
        <v>0.104802</v>
      </c>
    </row>
    <row r="110" spans="1:6" ht="12.75">
      <c r="A110" s="61" t="s">
        <v>13</v>
      </c>
      <c r="B110" s="105">
        <v>0.543839</v>
      </c>
      <c r="C110" s="34">
        <v>0.125932</v>
      </c>
      <c r="D110" s="34"/>
      <c r="E110" s="34">
        <v>0.313105</v>
      </c>
      <c r="F110" s="45">
        <v>0.104802</v>
      </c>
    </row>
    <row r="111" spans="1:6" ht="13.5" thickBot="1">
      <c r="A111" s="62" t="s">
        <v>14</v>
      </c>
      <c r="B111" s="114">
        <v>1.079</v>
      </c>
      <c r="C111" s="53">
        <v>0.44099999999999995</v>
      </c>
      <c r="D111" s="53"/>
      <c r="E111" s="53">
        <v>0.454</v>
      </c>
      <c r="F111" s="75">
        <v>0.184</v>
      </c>
    </row>
    <row r="112" spans="1:6" ht="13.5" thickBot="1">
      <c r="A112" s="58" t="s">
        <v>28</v>
      </c>
      <c r="B112" s="101">
        <v>2.795859</v>
      </c>
      <c r="C112" s="42">
        <v>1.123703</v>
      </c>
      <c r="D112" s="42">
        <v>0</v>
      </c>
      <c r="E112" s="42">
        <v>1.112324</v>
      </c>
      <c r="F112" s="43">
        <v>0.5598320000000001</v>
      </c>
    </row>
    <row r="113" spans="1:6" ht="13.5">
      <c r="A113" s="60" t="s">
        <v>10</v>
      </c>
      <c r="B113" s="115">
        <v>0.5774760000000001</v>
      </c>
      <c r="C113" s="17">
        <v>0.001864</v>
      </c>
      <c r="D113" s="17">
        <v>0</v>
      </c>
      <c r="E113" s="17">
        <v>0.048132</v>
      </c>
      <c r="F113" s="18">
        <v>0.5274800000000001</v>
      </c>
    </row>
    <row r="114" spans="1:6" ht="12.75">
      <c r="A114" s="61" t="s">
        <v>4</v>
      </c>
      <c r="B114" s="105">
        <v>0.550007</v>
      </c>
      <c r="C114" s="34">
        <v>0.00075</v>
      </c>
      <c r="D114" s="34"/>
      <c r="E114" s="34">
        <v>0.038132</v>
      </c>
      <c r="F114" s="45">
        <v>0.511125</v>
      </c>
    </row>
    <row r="115" spans="1:6" ht="12.75">
      <c r="A115" s="61" t="s">
        <v>17</v>
      </c>
      <c r="B115" s="105">
        <v>0.026355000000000003</v>
      </c>
      <c r="C115" s="34"/>
      <c r="D115" s="34"/>
      <c r="E115" s="34">
        <v>0.01</v>
      </c>
      <c r="F115" s="45">
        <v>0.016355</v>
      </c>
    </row>
    <row r="116" spans="1:6" ht="12.75">
      <c r="A116" s="61" t="s">
        <v>5</v>
      </c>
      <c r="B116" s="105">
        <v>0</v>
      </c>
      <c r="C116" s="34"/>
      <c r="D116" s="34"/>
      <c r="E116" s="34"/>
      <c r="F116" s="45"/>
    </row>
    <row r="117" spans="1:6" ht="12.75">
      <c r="A117" s="61" t="s">
        <v>23</v>
      </c>
      <c r="B117" s="105">
        <v>0</v>
      </c>
      <c r="C117" s="34"/>
      <c r="D117" s="34"/>
      <c r="E117" s="34"/>
      <c r="F117" s="45"/>
    </row>
    <row r="118" spans="1:6" ht="12.75">
      <c r="A118" s="61" t="s">
        <v>24</v>
      </c>
      <c r="B118" s="105">
        <v>0</v>
      </c>
      <c r="C118" s="34"/>
      <c r="D118" s="34"/>
      <c r="E118" s="34"/>
      <c r="F118" s="45"/>
    </row>
    <row r="119" spans="1:6" ht="12.75">
      <c r="A119" s="61" t="s">
        <v>25</v>
      </c>
      <c r="B119" s="105">
        <v>0</v>
      </c>
      <c r="C119" s="34"/>
      <c r="D119" s="34"/>
      <c r="E119" s="34"/>
      <c r="F119" s="45"/>
    </row>
    <row r="120" spans="1:6" ht="12.75">
      <c r="A120" s="61" t="s">
        <v>26</v>
      </c>
      <c r="B120" s="105">
        <v>0.001114</v>
      </c>
      <c r="C120" s="34">
        <v>0.001114</v>
      </c>
      <c r="D120" s="34"/>
      <c r="E120" s="34"/>
      <c r="F120" s="45"/>
    </row>
    <row r="121" spans="1:6" ht="13.5">
      <c r="A121" s="60" t="s">
        <v>0</v>
      </c>
      <c r="B121" s="104">
        <v>1.976395</v>
      </c>
      <c r="C121" s="116">
        <v>1.1218389999999998</v>
      </c>
      <c r="D121" s="116"/>
      <c r="E121" s="116">
        <v>0.833192</v>
      </c>
      <c r="F121" s="117">
        <v>0.021364</v>
      </c>
    </row>
    <row r="122" spans="1:6" ht="13.5">
      <c r="A122" s="60" t="s">
        <v>12</v>
      </c>
      <c r="B122" s="118">
        <v>0.241988</v>
      </c>
      <c r="C122" s="119"/>
      <c r="D122" s="25">
        <v>0</v>
      </c>
      <c r="E122" s="36">
        <v>0.231</v>
      </c>
      <c r="F122" s="46">
        <v>0.010988</v>
      </c>
    </row>
    <row r="123" spans="1:6" ht="12.75">
      <c r="A123" s="61" t="s">
        <v>13</v>
      </c>
      <c r="B123" s="105">
        <v>0.241988</v>
      </c>
      <c r="C123" s="34"/>
      <c r="D123" s="34"/>
      <c r="E123" s="34">
        <v>0.231</v>
      </c>
      <c r="F123" s="45">
        <v>0.010988</v>
      </c>
    </row>
    <row r="124" spans="1:6" ht="13.5" thickBot="1">
      <c r="A124" s="62" t="s">
        <v>14</v>
      </c>
      <c r="B124" s="114">
        <v>0.51</v>
      </c>
      <c r="C124" s="53"/>
      <c r="D124" s="53"/>
      <c r="E124" s="53">
        <v>0.494</v>
      </c>
      <c r="F124" s="75">
        <v>0.016</v>
      </c>
    </row>
    <row r="125" spans="1:6" ht="13.5" thickBot="1">
      <c r="A125" s="58" t="s">
        <v>19</v>
      </c>
      <c r="B125" s="101">
        <v>3.460522</v>
      </c>
      <c r="C125" s="42">
        <v>1.4735969999999998</v>
      </c>
      <c r="D125" s="42">
        <v>0</v>
      </c>
      <c r="E125" s="42">
        <v>1.253693</v>
      </c>
      <c r="F125" s="43">
        <v>0.733232</v>
      </c>
    </row>
    <row r="126" spans="1:6" ht="13.5">
      <c r="A126" s="60" t="s">
        <v>10</v>
      </c>
      <c r="B126" s="104">
        <v>0.525067</v>
      </c>
      <c r="C126" s="17">
        <v>0</v>
      </c>
      <c r="D126" s="17">
        <v>0</v>
      </c>
      <c r="E126" s="17">
        <v>0.086119</v>
      </c>
      <c r="F126" s="18">
        <v>0.438948</v>
      </c>
    </row>
    <row r="127" spans="1:6" ht="12.75">
      <c r="A127" s="61" t="s">
        <v>4</v>
      </c>
      <c r="B127" s="105">
        <v>0.161825</v>
      </c>
      <c r="C127" s="34"/>
      <c r="D127" s="34"/>
      <c r="E127" s="34">
        <v>0.046196</v>
      </c>
      <c r="F127" s="45">
        <v>0.11562900000000001</v>
      </c>
    </row>
    <row r="128" spans="1:6" ht="12.75">
      <c r="A128" s="61" t="s">
        <v>17</v>
      </c>
      <c r="B128" s="105">
        <v>0.047929</v>
      </c>
      <c r="C128" s="34"/>
      <c r="D128" s="34"/>
      <c r="E128" s="34">
        <v>0.034969</v>
      </c>
      <c r="F128" s="45">
        <v>0.012960000000000001</v>
      </c>
    </row>
    <row r="129" spans="1:6" ht="12.75">
      <c r="A129" s="61" t="s">
        <v>5</v>
      </c>
      <c r="B129" s="105">
        <v>0.31471699999999997</v>
      </c>
      <c r="C129" s="34"/>
      <c r="D129" s="34"/>
      <c r="E129" s="34">
        <v>0.004358</v>
      </c>
      <c r="F129" s="45">
        <v>0.310359</v>
      </c>
    </row>
    <row r="130" spans="1:6" ht="12.75">
      <c r="A130" s="61" t="s">
        <v>23</v>
      </c>
      <c r="B130" s="105">
        <v>0</v>
      </c>
      <c r="C130" s="34"/>
      <c r="D130" s="34"/>
      <c r="E130" s="34"/>
      <c r="F130" s="45"/>
    </row>
    <row r="131" spans="1:6" ht="12.75">
      <c r="A131" s="61" t="s">
        <v>24</v>
      </c>
      <c r="B131" s="105">
        <v>0.000136</v>
      </c>
      <c r="C131" s="34"/>
      <c r="D131" s="34"/>
      <c r="E131" s="34">
        <v>0.000136</v>
      </c>
      <c r="F131" s="45"/>
    </row>
    <row r="132" spans="1:6" ht="12.75">
      <c r="A132" s="61" t="s">
        <v>25</v>
      </c>
      <c r="B132" s="105">
        <v>0</v>
      </c>
      <c r="C132" s="34"/>
      <c r="D132" s="34"/>
      <c r="E132" s="34"/>
      <c r="F132" s="45"/>
    </row>
    <row r="133" spans="1:6" ht="12.75">
      <c r="A133" s="61" t="s">
        <v>26</v>
      </c>
      <c r="B133" s="105">
        <v>0.00046</v>
      </c>
      <c r="C133" s="34"/>
      <c r="D133" s="34"/>
      <c r="E133" s="34">
        <v>0.00046</v>
      </c>
      <c r="F133" s="45"/>
    </row>
    <row r="134" spans="1:6" ht="13.5">
      <c r="A134" s="60" t="s">
        <v>0</v>
      </c>
      <c r="B134" s="104">
        <v>2.239477</v>
      </c>
      <c r="C134" s="116">
        <v>1.1975609999999999</v>
      </c>
      <c r="D134" s="116"/>
      <c r="E134" s="116">
        <v>0.819605</v>
      </c>
      <c r="F134" s="117">
        <v>0.222311</v>
      </c>
    </row>
    <row r="135" spans="1:6" ht="13.5">
      <c r="A135" s="60" t="s">
        <v>12</v>
      </c>
      <c r="B135" s="118">
        <v>0.6959779999999999</v>
      </c>
      <c r="C135" s="119">
        <v>0.276036</v>
      </c>
      <c r="D135" s="25">
        <v>0</v>
      </c>
      <c r="E135" s="36">
        <v>0.347969</v>
      </c>
      <c r="F135" s="46">
        <v>0.071973</v>
      </c>
    </row>
    <row r="136" spans="1:6" ht="12.75">
      <c r="A136" s="61" t="s">
        <v>13</v>
      </c>
      <c r="B136" s="105">
        <v>0.6959779999999999</v>
      </c>
      <c r="C136" s="34">
        <v>0.276036</v>
      </c>
      <c r="D136" s="34"/>
      <c r="E136" s="34">
        <v>0.347969</v>
      </c>
      <c r="F136" s="45">
        <v>0.071973</v>
      </c>
    </row>
    <row r="137" spans="1:6" ht="13.5" thickBot="1">
      <c r="A137" s="62" t="s">
        <v>14</v>
      </c>
      <c r="B137" s="114">
        <v>0.982</v>
      </c>
      <c r="C137" s="53">
        <v>0.381</v>
      </c>
      <c r="D137" s="53"/>
      <c r="E137" s="53">
        <v>0.482</v>
      </c>
      <c r="F137" s="75">
        <v>0.119</v>
      </c>
    </row>
    <row r="138" spans="1:6" ht="13.5" thickBot="1">
      <c r="A138" s="58" t="s">
        <v>20</v>
      </c>
      <c r="B138" s="101">
        <v>0.8576490000000001</v>
      </c>
      <c r="C138" s="42">
        <v>0.10867700000000001</v>
      </c>
      <c r="D138" s="42">
        <v>0</v>
      </c>
      <c r="E138" s="42">
        <v>0.318958</v>
      </c>
      <c r="F138" s="43">
        <v>0.430014</v>
      </c>
    </row>
    <row r="139" spans="1:6" ht="13.5">
      <c r="A139" s="60" t="s">
        <v>10</v>
      </c>
      <c r="B139" s="115">
        <v>0.288079</v>
      </c>
      <c r="C139" s="17">
        <v>0</v>
      </c>
      <c r="D139" s="17">
        <v>0</v>
      </c>
      <c r="E139" s="17">
        <v>0</v>
      </c>
      <c r="F139" s="18">
        <v>0.288079</v>
      </c>
    </row>
    <row r="140" spans="1:6" ht="12.75">
      <c r="A140" s="61" t="s">
        <v>4</v>
      </c>
      <c r="B140" s="105">
        <v>0.229494</v>
      </c>
      <c r="C140" s="34"/>
      <c r="D140" s="34"/>
      <c r="E140" s="34"/>
      <c r="F140" s="45">
        <v>0.229494</v>
      </c>
    </row>
    <row r="141" spans="1:6" ht="12.75">
      <c r="A141" s="61" t="s">
        <v>17</v>
      </c>
      <c r="B141" s="105">
        <v>0</v>
      </c>
      <c r="C141" s="34"/>
      <c r="D141" s="34"/>
      <c r="E141" s="34"/>
      <c r="F141" s="45"/>
    </row>
    <row r="142" spans="1:6" ht="12.75">
      <c r="A142" s="61" t="s">
        <v>5</v>
      </c>
      <c r="B142" s="105">
        <v>0.058585</v>
      </c>
      <c r="C142" s="34"/>
      <c r="D142" s="34"/>
      <c r="E142" s="34"/>
      <c r="F142" s="45">
        <v>0.058585</v>
      </c>
    </row>
    <row r="143" spans="1:6" ht="12.75">
      <c r="A143" s="61" t="s">
        <v>23</v>
      </c>
      <c r="B143" s="105">
        <v>0</v>
      </c>
      <c r="C143" s="34"/>
      <c r="D143" s="34"/>
      <c r="E143" s="34"/>
      <c r="F143" s="45"/>
    </row>
    <row r="144" spans="1:6" ht="12.75">
      <c r="A144" s="61" t="s">
        <v>24</v>
      </c>
      <c r="B144" s="105">
        <v>0</v>
      </c>
      <c r="C144" s="34"/>
      <c r="D144" s="34"/>
      <c r="E144" s="34"/>
      <c r="F144" s="45"/>
    </row>
    <row r="145" spans="1:6" ht="12.75">
      <c r="A145" s="61" t="s">
        <v>25</v>
      </c>
      <c r="B145" s="105">
        <v>0</v>
      </c>
      <c r="C145" s="34"/>
      <c r="D145" s="34"/>
      <c r="E145" s="34"/>
      <c r="F145" s="45"/>
    </row>
    <row r="146" spans="1:6" ht="12.75">
      <c r="A146" s="61" t="s">
        <v>26</v>
      </c>
      <c r="B146" s="105">
        <v>0</v>
      </c>
      <c r="C146" s="34"/>
      <c r="D146" s="34"/>
      <c r="E146" s="34"/>
      <c r="F146" s="45"/>
    </row>
    <row r="147" spans="1:6" ht="13.5">
      <c r="A147" s="60" t="s">
        <v>0</v>
      </c>
      <c r="B147" s="118">
        <v>0.45466300000000004</v>
      </c>
      <c r="C147" s="116">
        <v>0.10867700000000001</v>
      </c>
      <c r="D147" s="116"/>
      <c r="E147" s="116">
        <v>0.204051</v>
      </c>
      <c r="F147" s="117">
        <v>0.141935</v>
      </c>
    </row>
    <row r="148" spans="1:6" ht="13.5">
      <c r="A148" s="60" t="s">
        <v>12</v>
      </c>
      <c r="B148" s="118">
        <v>0.114907</v>
      </c>
      <c r="C148" s="119">
        <v>0</v>
      </c>
      <c r="D148" s="25">
        <v>0</v>
      </c>
      <c r="E148" s="36">
        <v>0.114907</v>
      </c>
      <c r="F148" s="46">
        <v>0</v>
      </c>
    </row>
    <row r="149" spans="1:6" ht="12.75">
      <c r="A149" s="61" t="s">
        <v>13</v>
      </c>
      <c r="B149" s="105">
        <v>0.114907</v>
      </c>
      <c r="C149" s="34"/>
      <c r="D149" s="34"/>
      <c r="E149" s="34">
        <v>0.114907</v>
      </c>
      <c r="F149" s="45"/>
    </row>
    <row r="150" spans="1:6" ht="13.5" thickBot="1">
      <c r="A150" s="62" t="s">
        <v>14</v>
      </c>
      <c r="B150" s="114">
        <v>0.183</v>
      </c>
      <c r="C150" s="53"/>
      <c r="D150" s="53"/>
      <c r="E150" s="53">
        <v>0.183</v>
      </c>
      <c r="F150" s="75"/>
    </row>
    <row r="151" spans="1:6" ht="13.5" thickBot="1">
      <c r="A151" s="58" t="s">
        <v>21</v>
      </c>
      <c r="B151" s="101">
        <v>2.618951</v>
      </c>
      <c r="C151" s="42">
        <v>0</v>
      </c>
      <c r="D151" s="42">
        <v>0</v>
      </c>
      <c r="E151" s="42">
        <v>1.429821</v>
      </c>
      <c r="F151" s="43">
        <v>1.1891299999999998</v>
      </c>
    </row>
    <row r="152" spans="1:6" ht="13.5">
      <c r="A152" s="60" t="s">
        <v>10</v>
      </c>
      <c r="B152" s="104">
        <v>1.307515</v>
      </c>
      <c r="C152" s="17">
        <v>0</v>
      </c>
      <c r="D152" s="17">
        <v>0</v>
      </c>
      <c r="E152" s="17">
        <v>0.43668799999999997</v>
      </c>
      <c r="F152" s="18">
        <v>0.8708269999999999</v>
      </c>
    </row>
    <row r="153" spans="1:6" ht="12.75">
      <c r="A153" s="61" t="s">
        <v>4</v>
      </c>
      <c r="B153" s="105">
        <v>0.665508</v>
      </c>
      <c r="C153" s="34"/>
      <c r="D153" s="34"/>
      <c r="E153" s="34">
        <v>0.245333</v>
      </c>
      <c r="F153" s="45">
        <v>0.42017499999999997</v>
      </c>
    </row>
    <row r="154" spans="1:6" ht="12.75">
      <c r="A154" s="61" t="s">
        <v>17</v>
      </c>
      <c r="B154" s="105">
        <v>0.411304</v>
      </c>
      <c r="C154" s="34"/>
      <c r="D154" s="34"/>
      <c r="E154" s="34">
        <v>0.188734</v>
      </c>
      <c r="F154" s="45">
        <v>0.22257</v>
      </c>
    </row>
    <row r="155" spans="1:6" ht="12.75">
      <c r="A155" s="61" t="s">
        <v>5</v>
      </c>
      <c r="B155" s="105">
        <v>0.224747</v>
      </c>
      <c r="C155" s="34"/>
      <c r="D155" s="34"/>
      <c r="E155" s="34"/>
      <c r="F155" s="45">
        <v>0.224747</v>
      </c>
    </row>
    <row r="156" spans="1:6" ht="12.75">
      <c r="A156" s="61" t="s">
        <v>23</v>
      </c>
      <c r="B156" s="105">
        <v>0</v>
      </c>
      <c r="C156" s="34"/>
      <c r="D156" s="34"/>
      <c r="E156" s="34"/>
      <c r="F156" s="45"/>
    </row>
    <row r="157" spans="1:6" ht="12.75">
      <c r="A157" s="61" t="s">
        <v>24</v>
      </c>
      <c r="B157" s="105">
        <v>0.003022</v>
      </c>
      <c r="C157" s="34"/>
      <c r="D157" s="34"/>
      <c r="E157" s="34"/>
      <c r="F157" s="45">
        <v>0.003022</v>
      </c>
    </row>
    <row r="158" spans="1:6" ht="12.75">
      <c r="A158" s="61" t="s">
        <v>25</v>
      </c>
      <c r="B158" s="105">
        <v>0</v>
      </c>
      <c r="C158" s="34"/>
      <c r="D158" s="34"/>
      <c r="E158" s="34"/>
      <c r="F158" s="45"/>
    </row>
    <row r="159" spans="1:6" ht="12.75">
      <c r="A159" s="61" t="s">
        <v>26</v>
      </c>
      <c r="B159" s="105">
        <v>0.002934</v>
      </c>
      <c r="C159" s="34"/>
      <c r="D159" s="34"/>
      <c r="E159" s="34">
        <v>0.002621</v>
      </c>
      <c r="F159" s="45">
        <v>0.000313</v>
      </c>
    </row>
    <row r="160" spans="1:6" ht="13.5">
      <c r="A160" s="60" t="s">
        <v>0</v>
      </c>
      <c r="B160" s="104">
        <v>0.677545</v>
      </c>
      <c r="C160" s="116"/>
      <c r="D160" s="116"/>
      <c r="E160" s="116">
        <v>0.43002099999999993</v>
      </c>
      <c r="F160" s="117">
        <v>0.247524</v>
      </c>
    </row>
    <row r="161" spans="1:6" ht="13.5">
      <c r="A161" s="60" t="s">
        <v>12</v>
      </c>
      <c r="B161" s="118">
        <v>0.6338910000000001</v>
      </c>
      <c r="C161" s="119">
        <v>0</v>
      </c>
      <c r="D161" s="25">
        <v>0</v>
      </c>
      <c r="E161" s="36">
        <v>0.5631120000000001</v>
      </c>
      <c r="F161" s="46">
        <v>0.070779</v>
      </c>
    </row>
    <row r="162" spans="1:6" ht="12.75">
      <c r="A162" s="61" t="s">
        <v>13</v>
      </c>
      <c r="B162" s="105">
        <v>0.6338910000000001</v>
      </c>
      <c r="C162" s="34"/>
      <c r="D162" s="34"/>
      <c r="E162" s="34">
        <v>0.5631120000000001</v>
      </c>
      <c r="F162" s="45">
        <v>0.070779</v>
      </c>
    </row>
    <row r="163" spans="1:6" ht="13.5" thickBot="1">
      <c r="A163" s="62" t="s">
        <v>14</v>
      </c>
      <c r="B163" s="114">
        <v>0.9</v>
      </c>
      <c r="C163" s="53"/>
      <c r="D163" s="53"/>
      <c r="E163" s="53">
        <v>0.799</v>
      </c>
      <c r="F163" s="75">
        <v>0.101</v>
      </c>
    </row>
    <row r="164" spans="1:6" ht="13.5" thickBot="1">
      <c r="A164" s="58" t="s">
        <v>22</v>
      </c>
      <c r="B164" s="101">
        <v>2.9632059999999996</v>
      </c>
      <c r="C164" s="42">
        <v>0</v>
      </c>
      <c r="D164" s="42">
        <v>0</v>
      </c>
      <c r="E164" s="42">
        <v>1.8403809999999998</v>
      </c>
      <c r="F164" s="43">
        <v>1.122825</v>
      </c>
    </row>
    <row r="165" spans="1:6" ht="13.5">
      <c r="A165" s="60" t="s">
        <v>10</v>
      </c>
      <c r="B165" s="104">
        <v>1.700396</v>
      </c>
      <c r="C165" s="17">
        <v>0</v>
      </c>
      <c r="D165" s="17">
        <v>0</v>
      </c>
      <c r="E165" s="17">
        <v>0.7997479999999999</v>
      </c>
      <c r="F165" s="18">
        <v>0.900648</v>
      </c>
    </row>
    <row r="166" spans="1:6" ht="13.5">
      <c r="A166" s="60" t="s">
        <v>4</v>
      </c>
      <c r="B166" s="105">
        <v>1.2419</v>
      </c>
      <c r="C166" s="34"/>
      <c r="D166" s="34"/>
      <c r="E166" s="34">
        <v>0.59668</v>
      </c>
      <c r="F166" s="45">
        <v>0.64522</v>
      </c>
    </row>
    <row r="167" spans="1:6" ht="13.5">
      <c r="A167" s="60" t="s">
        <v>17</v>
      </c>
      <c r="B167" s="105">
        <v>0.385443</v>
      </c>
      <c r="C167" s="34"/>
      <c r="D167" s="34"/>
      <c r="E167" s="34">
        <v>0.182747</v>
      </c>
      <c r="F167" s="45">
        <v>0.202696</v>
      </c>
    </row>
    <row r="168" spans="1:6" ht="13.5">
      <c r="A168" s="60" t="s">
        <v>5</v>
      </c>
      <c r="B168" s="105">
        <v>0.063596</v>
      </c>
      <c r="C168" s="34"/>
      <c r="D168" s="34"/>
      <c r="E168" s="34">
        <v>0.011342000000000001</v>
      </c>
      <c r="F168" s="45">
        <v>0.052253999999999995</v>
      </c>
    </row>
    <row r="169" spans="1:6" ht="12.75">
      <c r="A169" s="61" t="s">
        <v>23</v>
      </c>
      <c r="B169" s="105">
        <v>0</v>
      </c>
      <c r="C169" s="34"/>
      <c r="D169" s="34"/>
      <c r="E169" s="34"/>
      <c r="F169" s="45"/>
    </row>
    <row r="170" spans="1:6" ht="12.75">
      <c r="A170" s="61" t="s">
        <v>24</v>
      </c>
      <c r="B170" s="105">
        <v>0.008446</v>
      </c>
      <c r="C170" s="34"/>
      <c r="D170" s="34"/>
      <c r="E170" s="34">
        <v>0.008446</v>
      </c>
      <c r="F170" s="45"/>
    </row>
    <row r="171" spans="1:6" ht="12.75">
      <c r="A171" s="61" t="s">
        <v>25</v>
      </c>
      <c r="B171" s="105">
        <v>0</v>
      </c>
      <c r="C171" s="34"/>
      <c r="D171" s="34"/>
      <c r="E171" s="34"/>
      <c r="F171" s="45"/>
    </row>
    <row r="172" spans="1:6" ht="12.75">
      <c r="A172" s="61" t="s">
        <v>26</v>
      </c>
      <c r="B172" s="105">
        <v>0.0010110000000000002</v>
      </c>
      <c r="C172" s="34"/>
      <c r="D172" s="34"/>
      <c r="E172" s="34">
        <v>0.000533</v>
      </c>
      <c r="F172" s="45">
        <v>0.000478</v>
      </c>
    </row>
    <row r="173" spans="1:6" ht="13.5">
      <c r="A173" s="60" t="s">
        <v>0</v>
      </c>
      <c r="B173" s="104">
        <v>1.1357329999999999</v>
      </c>
      <c r="C173" s="116"/>
      <c r="D173" s="116"/>
      <c r="E173" s="116">
        <v>0.9879699999999999</v>
      </c>
      <c r="F173" s="117">
        <v>0.147763</v>
      </c>
    </row>
    <row r="174" spans="1:6" ht="13.5">
      <c r="A174" s="60" t="s">
        <v>12</v>
      </c>
      <c r="B174" s="118">
        <v>0.127077</v>
      </c>
      <c r="C174" s="119">
        <v>0</v>
      </c>
      <c r="D174" s="25">
        <v>0</v>
      </c>
      <c r="E174" s="36">
        <v>0.052663</v>
      </c>
      <c r="F174" s="46">
        <v>0.074414</v>
      </c>
    </row>
    <row r="175" spans="1:6" ht="12.75">
      <c r="A175" s="61" t="s">
        <v>13</v>
      </c>
      <c r="B175" s="105">
        <v>0.127077</v>
      </c>
      <c r="C175" s="34"/>
      <c r="D175" s="34"/>
      <c r="E175" s="34">
        <v>0.052663</v>
      </c>
      <c r="F175" s="45">
        <v>0.074414</v>
      </c>
    </row>
    <row r="176" spans="1:6" ht="13.5" thickBot="1">
      <c r="A176" s="62" t="s">
        <v>14</v>
      </c>
      <c r="B176" s="114">
        <v>0.229</v>
      </c>
      <c r="C176" s="53"/>
      <c r="D176" s="53"/>
      <c r="E176" s="53">
        <v>0.091</v>
      </c>
      <c r="F176" s="75">
        <v>0.138</v>
      </c>
    </row>
    <row r="177" spans="1:6" ht="13.5" thickBot="1">
      <c r="A177" s="58" t="s">
        <v>36</v>
      </c>
      <c r="B177" s="101">
        <v>6.542206999999999</v>
      </c>
      <c r="C177" s="42">
        <v>0</v>
      </c>
      <c r="D177" s="42">
        <v>0</v>
      </c>
      <c r="E177" s="42">
        <v>1.237219</v>
      </c>
      <c r="F177" s="43">
        <v>5.304988</v>
      </c>
    </row>
    <row r="178" spans="1:6" ht="13.5">
      <c r="A178" s="60" t="s">
        <v>10</v>
      </c>
      <c r="B178" s="104">
        <v>4.064361</v>
      </c>
      <c r="C178" s="17">
        <v>0</v>
      </c>
      <c r="D178" s="17">
        <v>0</v>
      </c>
      <c r="E178" s="17">
        <v>0.037016</v>
      </c>
      <c r="F178" s="18">
        <v>4.0273449999999995</v>
      </c>
    </row>
    <row r="179" spans="1:6" ht="12.75">
      <c r="A179" s="61" t="s">
        <v>4</v>
      </c>
      <c r="B179" s="105">
        <v>0.38854599999999995</v>
      </c>
      <c r="C179" s="34"/>
      <c r="D179" s="34"/>
      <c r="E179" s="34">
        <v>0.0058</v>
      </c>
      <c r="F179" s="45">
        <v>0.382746</v>
      </c>
    </row>
    <row r="180" spans="1:6" ht="12.75">
      <c r="A180" s="61" t="s">
        <v>17</v>
      </c>
      <c r="B180" s="105">
        <v>0</v>
      </c>
      <c r="C180" s="34"/>
      <c r="D180" s="34"/>
      <c r="E180" s="34"/>
      <c r="F180" s="45"/>
    </row>
    <row r="181" spans="1:6" ht="12.75">
      <c r="A181" s="61" t="s">
        <v>5</v>
      </c>
      <c r="B181" s="105">
        <v>3.6651119999999997</v>
      </c>
      <c r="C181" s="34"/>
      <c r="D181" s="34"/>
      <c r="E181" s="34">
        <v>0.023219</v>
      </c>
      <c r="F181" s="45">
        <v>3.6418929999999996</v>
      </c>
    </row>
    <row r="182" spans="1:6" ht="12.75">
      <c r="A182" s="61" t="s">
        <v>23</v>
      </c>
      <c r="B182" s="105">
        <v>0</v>
      </c>
      <c r="C182" s="34"/>
      <c r="D182" s="34"/>
      <c r="E182" s="34"/>
      <c r="F182" s="45"/>
    </row>
    <row r="183" spans="1:6" ht="12.75">
      <c r="A183" s="61" t="s">
        <v>24</v>
      </c>
      <c r="B183" s="105">
        <v>0.010703</v>
      </c>
      <c r="C183" s="34"/>
      <c r="D183" s="34"/>
      <c r="E183" s="34">
        <v>0.007997</v>
      </c>
      <c r="F183" s="45">
        <v>0.002706</v>
      </c>
    </row>
    <row r="184" spans="1:6" ht="12.75">
      <c r="A184" s="61" t="s">
        <v>25</v>
      </c>
      <c r="B184" s="105">
        <v>0</v>
      </c>
      <c r="C184" s="34"/>
      <c r="D184" s="34"/>
      <c r="E184" s="34"/>
      <c r="F184" s="45"/>
    </row>
    <row r="185" spans="1:6" ht="12.75">
      <c r="A185" s="61" t="s">
        <v>26</v>
      </c>
      <c r="B185" s="105">
        <v>0</v>
      </c>
      <c r="C185" s="34"/>
      <c r="D185" s="34"/>
      <c r="E185" s="34"/>
      <c r="F185" s="45"/>
    </row>
    <row r="186" spans="1:6" ht="13.5">
      <c r="A186" s="60" t="s">
        <v>0</v>
      </c>
      <c r="B186" s="104">
        <v>2.271863</v>
      </c>
      <c r="C186" s="116"/>
      <c r="D186" s="116"/>
      <c r="E186" s="116">
        <v>1.104637</v>
      </c>
      <c r="F186" s="117">
        <v>1.167226</v>
      </c>
    </row>
    <row r="187" spans="1:6" ht="13.5">
      <c r="A187" s="63" t="s">
        <v>12</v>
      </c>
      <c r="B187" s="118">
        <v>0.205983</v>
      </c>
      <c r="C187" s="119">
        <v>0</v>
      </c>
      <c r="D187" s="25">
        <v>0</v>
      </c>
      <c r="E187" s="36">
        <v>0.095566</v>
      </c>
      <c r="F187" s="46">
        <v>0.110417</v>
      </c>
    </row>
    <row r="188" spans="1:6" ht="12.75">
      <c r="A188" s="61" t="s">
        <v>13</v>
      </c>
      <c r="B188" s="105">
        <v>0.205983</v>
      </c>
      <c r="C188" s="34"/>
      <c r="D188" s="34"/>
      <c r="E188" s="34">
        <v>0.095566</v>
      </c>
      <c r="F188" s="45">
        <v>0.110417</v>
      </c>
    </row>
    <row r="189" spans="1:6" ht="13.5" thickBot="1">
      <c r="A189" s="62" t="s">
        <v>14</v>
      </c>
      <c r="B189" s="114">
        <v>0.34099999999999997</v>
      </c>
      <c r="C189" s="53"/>
      <c r="D189" s="53"/>
      <c r="E189" s="53">
        <v>0.153</v>
      </c>
      <c r="F189" s="75">
        <v>0.188</v>
      </c>
    </row>
    <row r="190" spans="1:6" ht="13.5" thickBot="1">
      <c r="A190" s="58" t="s">
        <v>30</v>
      </c>
      <c r="B190" s="101">
        <v>0.502124</v>
      </c>
      <c r="C190" s="42">
        <v>0</v>
      </c>
      <c r="D190" s="42">
        <v>0</v>
      </c>
      <c r="E190" s="42">
        <v>0.475344</v>
      </c>
      <c r="F190" s="43">
        <v>0.026779999999999998</v>
      </c>
    </row>
    <row r="191" spans="1:6" ht="13.5">
      <c r="A191" s="60" t="s">
        <v>10</v>
      </c>
      <c r="B191" s="115">
        <v>0.027259999999999996</v>
      </c>
      <c r="C191" s="17">
        <v>0</v>
      </c>
      <c r="D191" s="17">
        <v>0</v>
      </c>
      <c r="E191" s="17">
        <v>0.000505</v>
      </c>
      <c r="F191" s="18">
        <v>0.026754999999999998</v>
      </c>
    </row>
    <row r="192" spans="1:6" ht="12.75">
      <c r="A192" s="61" t="s">
        <v>4</v>
      </c>
      <c r="B192" s="105">
        <v>0.023075</v>
      </c>
      <c r="C192" s="34"/>
      <c r="D192" s="34"/>
      <c r="E192" s="34"/>
      <c r="F192" s="45">
        <v>0.023075</v>
      </c>
    </row>
    <row r="193" spans="1:6" ht="12.75">
      <c r="A193" s="61" t="s">
        <v>17</v>
      </c>
      <c r="B193" s="105">
        <v>0</v>
      </c>
      <c r="C193" s="34"/>
      <c r="D193" s="34"/>
      <c r="E193" s="34"/>
      <c r="F193" s="45"/>
    </row>
    <row r="194" spans="1:6" ht="12.75">
      <c r="A194" s="61" t="s">
        <v>5</v>
      </c>
      <c r="B194" s="105">
        <v>0.000505</v>
      </c>
      <c r="C194" s="34"/>
      <c r="D194" s="34"/>
      <c r="E194" s="34">
        <v>0.000505</v>
      </c>
      <c r="F194" s="45"/>
    </row>
    <row r="195" spans="1:6" ht="12.75">
      <c r="A195" s="61" t="s">
        <v>23</v>
      </c>
      <c r="B195" s="105">
        <v>0</v>
      </c>
      <c r="C195" s="34"/>
      <c r="D195" s="34"/>
      <c r="E195" s="34"/>
      <c r="F195" s="45"/>
    </row>
    <row r="196" spans="1:6" ht="12.75">
      <c r="A196" s="61" t="s">
        <v>24</v>
      </c>
      <c r="B196" s="105">
        <v>0</v>
      </c>
      <c r="C196" s="34"/>
      <c r="D196" s="34"/>
      <c r="E196" s="34"/>
      <c r="F196" s="45"/>
    </row>
    <row r="197" spans="1:6" ht="12.75">
      <c r="A197" s="61" t="s">
        <v>25</v>
      </c>
      <c r="B197" s="105">
        <v>0</v>
      </c>
      <c r="C197" s="34"/>
      <c r="D197" s="34"/>
      <c r="E197" s="34"/>
      <c r="F197" s="45"/>
    </row>
    <row r="198" spans="1:6" ht="12.75">
      <c r="A198" s="61" t="s">
        <v>26</v>
      </c>
      <c r="B198" s="105">
        <v>0.00368</v>
      </c>
      <c r="C198" s="34"/>
      <c r="D198" s="34"/>
      <c r="E198" s="34"/>
      <c r="F198" s="45">
        <v>0.00368</v>
      </c>
    </row>
    <row r="199" spans="1:6" ht="13.5">
      <c r="A199" s="64" t="s">
        <v>0</v>
      </c>
      <c r="B199" s="121">
        <v>0.314554</v>
      </c>
      <c r="C199" s="116"/>
      <c r="D199" s="116"/>
      <c r="E199" s="116">
        <v>0.314529</v>
      </c>
      <c r="F199" s="117">
        <v>2.5E-05</v>
      </c>
    </row>
    <row r="200" spans="1:6" ht="13.5">
      <c r="A200" s="63" t="s">
        <v>12</v>
      </c>
      <c r="B200" s="118">
        <v>0.16031</v>
      </c>
      <c r="C200" s="119">
        <v>0</v>
      </c>
      <c r="D200" s="25">
        <v>0</v>
      </c>
      <c r="E200" s="36">
        <v>0.16031</v>
      </c>
      <c r="F200" s="46">
        <v>0</v>
      </c>
    </row>
    <row r="201" spans="1:6" ht="12.75">
      <c r="A201" s="61" t="s">
        <v>13</v>
      </c>
      <c r="B201" s="105">
        <v>0.16031</v>
      </c>
      <c r="C201" s="34"/>
      <c r="D201" s="34"/>
      <c r="E201" s="34">
        <v>0.16031</v>
      </c>
      <c r="F201" s="45"/>
    </row>
    <row r="202" spans="1:6" ht="13.5" thickBot="1">
      <c r="A202" s="62" t="s">
        <v>14</v>
      </c>
      <c r="B202" s="114">
        <v>0.28200000000000003</v>
      </c>
      <c r="C202" s="56"/>
      <c r="D202" s="56"/>
      <c r="E202" s="56">
        <v>0.28200000000000003</v>
      </c>
      <c r="F202" s="120"/>
    </row>
    <row r="203" spans="1:6" ht="13.5">
      <c r="A203" s="65"/>
      <c r="B203" s="66"/>
      <c r="C203" s="66"/>
      <c r="D203" s="67"/>
      <c r="E203" s="67"/>
      <c r="F203" s="67"/>
    </row>
    <row r="205" spans="1:8" s="136" customFormat="1" ht="18.75">
      <c r="A205" s="132" t="s">
        <v>43</v>
      </c>
      <c r="B205" s="133"/>
      <c r="C205" s="133"/>
      <c r="D205" s="133"/>
      <c r="E205" s="133"/>
      <c r="F205" s="134"/>
      <c r="G205" s="135"/>
      <c r="H205" s="135"/>
    </row>
    <row r="206" ht="13.5" thickBot="1"/>
    <row r="207" spans="1:8" s="2" customFormat="1" ht="15.75" customHeight="1" thickBot="1">
      <c r="A207" s="137"/>
      <c r="B207" s="167" t="s">
        <v>66</v>
      </c>
      <c r="C207" s="168"/>
      <c r="D207" s="168"/>
      <c r="E207" s="168"/>
      <c r="F207" s="169"/>
      <c r="G207" s="69"/>
      <c r="H207" s="69"/>
    </row>
    <row r="208" spans="1:8" s="2" customFormat="1" ht="15.75" customHeight="1" thickBot="1">
      <c r="A208" s="165" t="s">
        <v>8</v>
      </c>
      <c r="B208" s="170" t="s">
        <v>9</v>
      </c>
      <c r="C208" s="171"/>
      <c r="D208" s="171"/>
      <c r="E208" s="171"/>
      <c r="F208" s="172"/>
      <c r="G208" s="69"/>
      <c r="H208" s="69"/>
    </row>
    <row r="209" spans="1:8" s="2" customFormat="1" ht="15.75" customHeight="1" thickBot="1">
      <c r="A209" s="166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6" ht="13.5" thickBot="1">
      <c r="A210" s="124" t="s">
        <v>45</v>
      </c>
      <c r="B210" s="125">
        <f>C210+D210+E210+F210</f>
        <v>1.592283</v>
      </c>
      <c r="C210" s="122"/>
      <c r="D210" s="123"/>
      <c r="E210" s="123">
        <f>E212</f>
        <v>1.592283</v>
      </c>
      <c r="F210" s="138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1.592283</v>
      </c>
      <c r="C212" s="72"/>
      <c r="D212" s="129"/>
      <c r="E212" s="129">
        <f>E213</f>
        <v>1.592283</v>
      </c>
      <c r="F212" s="139"/>
    </row>
    <row r="213" spans="1:6" ht="12.75">
      <c r="A213" s="130" t="s">
        <v>13</v>
      </c>
      <c r="B213" s="19">
        <f>E213</f>
        <v>1.592283</v>
      </c>
      <c r="C213" s="20"/>
      <c r="D213" s="27"/>
      <c r="E213" s="148">
        <v>1.592283</v>
      </c>
      <c r="F213" s="28"/>
    </row>
    <row r="214" spans="1:9" s="141" customFormat="1" ht="13.5" thickBot="1">
      <c r="A214" s="140" t="s">
        <v>14</v>
      </c>
      <c r="B214" s="31">
        <f>E214</f>
        <v>2.299</v>
      </c>
      <c r="C214" s="56"/>
      <c r="D214" s="32"/>
      <c r="E214" s="32">
        <v>2.299</v>
      </c>
      <c r="F214" s="33"/>
      <c r="G214" s="70"/>
      <c r="H214" s="70"/>
      <c r="I214" s="149"/>
    </row>
    <row r="215" spans="1:9" ht="13.5" thickBot="1">
      <c r="A215" s="124" t="s">
        <v>44</v>
      </c>
      <c r="B215" s="125">
        <f>C215+D215+E215+F215</f>
        <v>0.532256</v>
      </c>
      <c r="C215" s="122"/>
      <c r="D215" s="123"/>
      <c r="E215" s="123">
        <f>E217</f>
        <v>0.532256</v>
      </c>
      <c r="F215" s="138"/>
      <c r="I215" s="150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0.532256</v>
      </c>
      <c r="C217" s="72"/>
      <c r="D217" s="129"/>
      <c r="E217" s="129">
        <f>E218</f>
        <v>0.532256</v>
      </c>
      <c r="F217" s="139"/>
    </row>
    <row r="218" spans="1:6" ht="12.75">
      <c r="A218" s="130" t="s">
        <v>13</v>
      </c>
      <c r="B218" s="19">
        <f>E218</f>
        <v>0.532256</v>
      </c>
      <c r="C218" s="20"/>
      <c r="D218" s="27"/>
      <c r="E218" s="148">
        <v>0.532256</v>
      </c>
      <c r="F218" s="28"/>
    </row>
    <row r="219" spans="1:8" s="141" customFormat="1" ht="13.5" thickBot="1">
      <c r="A219" s="140" t="s">
        <v>14</v>
      </c>
      <c r="B219" s="31">
        <f>E219</f>
        <v>0.836</v>
      </c>
      <c r="C219" s="56"/>
      <c r="D219" s="32"/>
      <c r="E219" s="32">
        <v>0.836</v>
      </c>
      <c r="F219" s="33"/>
      <c r="G219" s="70"/>
      <c r="H219" s="70"/>
    </row>
    <row r="220" spans="1:6" ht="13.5" thickBot="1">
      <c r="A220" s="124" t="s">
        <v>62</v>
      </c>
      <c r="B220" s="125">
        <f>C220+D220+E220+F220</f>
        <v>1.190229</v>
      </c>
      <c r="C220" s="123">
        <f>C222</f>
        <v>1.190229</v>
      </c>
      <c r="D220" s="123"/>
      <c r="E220" s="123"/>
      <c r="F220" s="138"/>
    </row>
    <row r="221" spans="1:6" ht="12.75">
      <c r="A221" s="126" t="s">
        <v>0</v>
      </c>
      <c r="B221" s="127">
        <v>0</v>
      </c>
      <c r="C221" s="37"/>
      <c r="D221" s="37"/>
      <c r="E221" s="37"/>
      <c r="F221" s="44"/>
    </row>
    <row r="222" spans="1:6" ht="13.5">
      <c r="A222" s="128" t="s">
        <v>12</v>
      </c>
      <c r="B222" s="74">
        <f>C222</f>
        <v>1.190229</v>
      </c>
      <c r="C222" s="129">
        <f>C223</f>
        <v>1.190229</v>
      </c>
      <c r="D222" s="129"/>
      <c r="E222" s="129"/>
      <c r="F222" s="139"/>
    </row>
    <row r="223" spans="1:6" ht="12.75">
      <c r="A223" s="130" t="s">
        <v>13</v>
      </c>
      <c r="B223" s="19">
        <f>C223</f>
        <v>1.190229</v>
      </c>
      <c r="C223" s="148">
        <v>1.190229</v>
      </c>
      <c r="D223" s="27"/>
      <c r="E223" s="148"/>
      <c r="F223" s="28"/>
    </row>
    <row r="224" spans="1:9" s="141" customFormat="1" ht="13.5" thickBot="1">
      <c r="A224" s="140" t="s">
        <v>14</v>
      </c>
      <c r="B224" s="31">
        <f>C224</f>
        <v>2.215</v>
      </c>
      <c r="C224" s="32">
        <v>2.215</v>
      </c>
      <c r="D224" s="32"/>
      <c r="E224" s="32"/>
      <c r="F224" s="33"/>
      <c r="G224" s="70"/>
      <c r="H224" s="70"/>
      <c r="I224" s="149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11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9"/>
  <sheetViews>
    <sheetView zoomScale="86" zoomScaleNormal="86" zoomScalePageLayoutView="0" workbookViewId="0" topLeftCell="A1">
      <selection activeCell="C19" sqref="C19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16384" width="9.140625" style="1" customWidth="1"/>
  </cols>
  <sheetData>
    <row r="1" spans="1:8" s="12" customFormat="1" ht="15.75">
      <c r="A1" s="9" t="s">
        <v>42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37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7"/>
      <c r="B4" s="167" t="s">
        <v>41</v>
      </c>
      <c r="C4" s="168"/>
      <c r="D4" s="168"/>
      <c r="E4" s="168"/>
      <c r="F4" s="169"/>
      <c r="G4" s="69"/>
      <c r="H4" s="69"/>
    </row>
    <row r="5" spans="1:8" s="2" customFormat="1" ht="15.75" customHeight="1" thickBot="1">
      <c r="A5" s="165" t="s">
        <v>8</v>
      </c>
      <c r="B5" s="170" t="s">
        <v>9</v>
      </c>
      <c r="C5" s="171"/>
      <c r="D5" s="171"/>
      <c r="E5" s="171"/>
      <c r="F5" s="172"/>
      <c r="G5" s="69"/>
      <c r="H5" s="69"/>
    </row>
    <row r="6" spans="1:8" s="2" customFormat="1" ht="15.75" customHeight="1" thickBot="1">
      <c r="A6" s="166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31</v>
      </c>
      <c r="B7" s="41">
        <f>B31+B47+B60+B73+B86+B99+B112+B125+B138+B151+B164+B177+B190</f>
        <v>101.80993299999999</v>
      </c>
      <c r="C7" s="42">
        <f>C31+C47+C60+C73+C86+C99+C112+C125+C138+C151+C164+C177+C190</f>
        <v>26.274367999999996</v>
      </c>
      <c r="D7" s="42">
        <f>D31+D47+D60+D73+D86+D99+D112+D125+D138+D151+D164+D177+D190</f>
        <v>0.865735</v>
      </c>
      <c r="E7" s="43">
        <f>E31+E47+E60+E73+E86+E99+E112+E125+E138+E151+E164+E177+E190</f>
        <v>29.401372000000002</v>
      </c>
      <c r="F7" s="43">
        <f>F8+F16+F20+F17</f>
        <v>45.268458</v>
      </c>
    </row>
    <row r="8" spans="1:6" ht="13.5">
      <c r="A8" s="49" t="s">
        <v>10</v>
      </c>
      <c r="B8" s="16">
        <f aca="true" t="shared" si="0" ref="B8:B25">SUM(C8:F8)</f>
        <v>35.141553</v>
      </c>
      <c r="C8" s="17">
        <f>C9+C10+C11+C12+C13+C14+C15</f>
        <v>0.108375</v>
      </c>
      <c r="D8" s="17">
        <f>D9+D10+D11+D12+D13+D14+D15</f>
        <v>0.0012900000000000001</v>
      </c>
      <c r="E8" s="17">
        <f>E9+E10+E11+E12+E13+E14+E15</f>
        <v>2.5817409999999996</v>
      </c>
      <c r="F8" s="18">
        <f>F9+F10+F11+F12+F13+F14+F15</f>
        <v>32.450147</v>
      </c>
    </row>
    <row r="9" spans="1:8" ht="12.75">
      <c r="A9" s="50" t="s">
        <v>4</v>
      </c>
      <c r="B9" s="19">
        <f t="shared" si="0"/>
        <v>13.211841000000002</v>
      </c>
      <c r="C9" s="20">
        <f aca="true" t="shared" si="1" ref="C9:F19">C33+C49+C62+C75+C88+C101+C114+C127+C140+C153+C166+C179+C192</f>
        <v>0.007975</v>
      </c>
      <c r="D9" s="20">
        <f t="shared" si="1"/>
        <v>0</v>
      </c>
      <c r="E9" s="20">
        <f t="shared" si="1"/>
        <v>1.143197</v>
      </c>
      <c r="F9" s="21">
        <f t="shared" si="1"/>
        <v>12.060669</v>
      </c>
      <c r="H9" s="70"/>
    </row>
    <row r="10" spans="1:6" ht="12.75">
      <c r="A10" s="50" t="s">
        <v>11</v>
      </c>
      <c r="B10" s="19">
        <f t="shared" si="0"/>
        <v>1.1070159999999998</v>
      </c>
      <c r="C10" s="20">
        <f t="shared" si="1"/>
        <v>0</v>
      </c>
      <c r="D10" s="20">
        <f t="shared" si="1"/>
        <v>0</v>
      </c>
      <c r="E10" s="20">
        <f t="shared" si="1"/>
        <v>0.6521239999999999</v>
      </c>
      <c r="F10" s="21">
        <f t="shared" si="1"/>
        <v>0.45489199999999996</v>
      </c>
    </row>
    <row r="11" spans="1:6" ht="12.75">
      <c r="A11" s="50" t="s">
        <v>5</v>
      </c>
      <c r="B11" s="19">
        <f t="shared" si="0"/>
        <v>20.302478999999998</v>
      </c>
      <c r="C11" s="20">
        <f t="shared" si="1"/>
        <v>0.012631</v>
      </c>
      <c r="D11" s="20">
        <f t="shared" si="1"/>
        <v>0.0012900000000000001</v>
      </c>
      <c r="E11" s="20">
        <f t="shared" si="1"/>
        <v>0.458512</v>
      </c>
      <c r="F11" s="21">
        <f t="shared" si="1"/>
        <v>19.830046</v>
      </c>
    </row>
    <row r="12" spans="1:8" ht="12.75">
      <c r="A12" s="50" t="s">
        <v>23</v>
      </c>
      <c r="B12" s="19">
        <f t="shared" si="0"/>
        <v>0.01273</v>
      </c>
      <c r="C12" s="20">
        <f t="shared" si="1"/>
        <v>0</v>
      </c>
      <c r="D12" s="20">
        <f t="shared" si="1"/>
        <v>0</v>
      </c>
      <c r="E12" s="20">
        <f t="shared" si="1"/>
        <v>0.01273</v>
      </c>
      <c r="F12" s="21">
        <f t="shared" si="1"/>
        <v>0</v>
      </c>
      <c r="H12" s="70"/>
    </row>
    <row r="13" spans="1:6" ht="12.75">
      <c r="A13" s="50" t="s">
        <v>24</v>
      </c>
      <c r="B13" s="19">
        <f t="shared" si="0"/>
        <v>0.036401</v>
      </c>
      <c r="C13" s="20">
        <f t="shared" si="1"/>
        <v>0</v>
      </c>
      <c r="D13" s="20">
        <f t="shared" si="1"/>
        <v>0</v>
      </c>
      <c r="E13" s="20">
        <f t="shared" si="1"/>
        <v>0.012551</v>
      </c>
      <c r="F13" s="21">
        <f t="shared" si="1"/>
        <v>0.02385</v>
      </c>
    </row>
    <row r="14" spans="1:6" ht="12.75">
      <c r="A14" s="50" t="s">
        <v>25</v>
      </c>
      <c r="B14" s="19">
        <f t="shared" si="0"/>
        <v>0.444847</v>
      </c>
      <c r="C14" s="20">
        <f t="shared" si="1"/>
        <v>0.079762</v>
      </c>
      <c r="D14" s="20">
        <f t="shared" si="1"/>
        <v>0</v>
      </c>
      <c r="E14" s="20">
        <f t="shared" si="1"/>
        <v>0.287823</v>
      </c>
      <c r="F14" s="21">
        <f t="shared" si="1"/>
        <v>0.077262</v>
      </c>
    </row>
    <row r="15" spans="1:6" ht="12.75">
      <c r="A15" s="50" t="s">
        <v>26</v>
      </c>
      <c r="B15" s="19">
        <f t="shared" si="0"/>
        <v>0.026239</v>
      </c>
      <c r="C15" s="20">
        <f t="shared" si="1"/>
        <v>0.008007</v>
      </c>
      <c r="D15" s="20">
        <f t="shared" si="1"/>
        <v>0</v>
      </c>
      <c r="E15" s="20">
        <f t="shared" si="1"/>
        <v>0.014803999999999998</v>
      </c>
      <c r="F15" s="21">
        <f t="shared" si="1"/>
        <v>0.0034279999999999996</v>
      </c>
    </row>
    <row r="16" spans="1:6" ht="13.5">
      <c r="A16" s="49" t="s">
        <v>0</v>
      </c>
      <c r="B16" s="22">
        <f t="shared" si="0"/>
        <v>43.982331</v>
      </c>
      <c r="C16" s="72">
        <f t="shared" si="1"/>
        <v>15.680333</v>
      </c>
      <c r="D16" s="72">
        <f t="shared" si="1"/>
        <v>0.574847</v>
      </c>
      <c r="E16" s="72">
        <f t="shared" si="1"/>
        <v>16.308576</v>
      </c>
      <c r="F16" s="73">
        <f t="shared" si="1"/>
        <v>11.418575</v>
      </c>
    </row>
    <row r="17" spans="1:6" ht="13.5">
      <c r="A17" s="49" t="s">
        <v>12</v>
      </c>
      <c r="B17" s="22">
        <f t="shared" si="0"/>
        <v>21.502557</v>
      </c>
      <c r="C17" s="23">
        <f t="shared" si="1"/>
        <v>9.302168</v>
      </c>
      <c r="D17" s="23">
        <f t="shared" si="1"/>
        <v>0.28959799999999997</v>
      </c>
      <c r="E17" s="23">
        <f t="shared" si="1"/>
        <v>10.511054999999997</v>
      </c>
      <c r="F17" s="24">
        <f t="shared" si="1"/>
        <v>1.3997360000000003</v>
      </c>
    </row>
    <row r="18" spans="1:7" ht="13.5">
      <c r="A18" s="50" t="s">
        <v>13</v>
      </c>
      <c r="B18" s="74">
        <f t="shared" si="0"/>
        <v>21.502557</v>
      </c>
      <c r="C18" s="23">
        <f t="shared" si="1"/>
        <v>9.302168</v>
      </c>
      <c r="D18" s="23">
        <f t="shared" si="1"/>
        <v>0.28959799999999997</v>
      </c>
      <c r="E18" s="23">
        <f t="shared" si="1"/>
        <v>10.511054999999997</v>
      </c>
      <c r="F18" s="24">
        <f t="shared" si="1"/>
        <v>1.3997360000000003</v>
      </c>
      <c r="G18" s="5"/>
    </row>
    <row r="19" spans="1:6" ht="12.75">
      <c r="A19" s="51" t="s">
        <v>14</v>
      </c>
      <c r="B19" s="52">
        <f t="shared" si="0"/>
        <v>29.279999999999994</v>
      </c>
      <c r="C19" s="53">
        <f>C43+C72+C85+C98+C111+C124+C137+C150+C163+C176+C189+C202</f>
        <v>7.869</v>
      </c>
      <c r="D19" s="53">
        <f t="shared" si="1"/>
        <v>0.509</v>
      </c>
      <c r="E19" s="53">
        <f t="shared" si="1"/>
        <v>18.565999999999995</v>
      </c>
      <c r="F19" s="75">
        <f t="shared" si="1"/>
        <v>2.336</v>
      </c>
    </row>
    <row r="20" spans="1:6" ht="13.5">
      <c r="A20" s="49" t="s">
        <v>15</v>
      </c>
      <c r="B20" s="22">
        <f t="shared" si="0"/>
        <v>1.183492</v>
      </c>
      <c r="C20" s="23">
        <f>C21</f>
        <v>1.183492</v>
      </c>
      <c r="D20" s="25"/>
      <c r="E20" s="25"/>
      <c r="F20" s="26"/>
    </row>
    <row r="21" spans="1:6" ht="12.75">
      <c r="A21" s="50" t="s">
        <v>13</v>
      </c>
      <c r="B21" s="19">
        <f t="shared" si="0"/>
        <v>1.183492</v>
      </c>
      <c r="C21" s="20">
        <f>C45</f>
        <v>1.183492</v>
      </c>
      <c r="D21" s="27"/>
      <c r="E21" s="27"/>
      <c r="F21" s="28"/>
    </row>
    <row r="22" spans="1:6" ht="12.75">
      <c r="A22" s="54" t="s">
        <v>16</v>
      </c>
      <c r="B22" s="52">
        <f t="shared" si="0"/>
        <v>2.502</v>
      </c>
      <c r="C22" s="53">
        <f>C46</f>
        <v>2.502</v>
      </c>
      <c r="D22" s="29"/>
      <c r="E22" s="29"/>
      <c r="F22" s="30"/>
    </row>
    <row r="23" spans="1:6" ht="13.5">
      <c r="A23" s="49" t="s">
        <v>32</v>
      </c>
      <c r="B23" s="22">
        <f t="shared" si="0"/>
        <v>2.774563</v>
      </c>
      <c r="C23" s="23">
        <f>C24</f>
        <v>2.774563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2.774563</v>
      </c>
      <c r="C24" s="20">
        <f>C58</f>
        <v>2.774563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6.628</v>
      </c>
      <c r="C25" s="56">
        <f>C59</f>
        <v>6.628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customHeight="1" hidden="1" thickBot="1">
      <c r="A27" s="55"/>
      <c r="B27" s="38"/>
      <c r="C27" s="39"/>
      <c r="D27" s="40"/>
      <c r="E27" s="40"/>
      <c r="F27" s="47"/>
    </row>
    <row r="28" spans="1:6" ht="13.5" customHeight="1" hidden="1" thickBot="1">
      <c r="A28" s="55"/>
      <c r="B28" s="38"/>
      <c r="C28" s="39"/>
      <c r="D28" s="40"/>
      <c r="E28" s="40"/>
      <c r="F28" s="47"/>
    </row>
    <row r="29" spans="1:6" ht="13.5" customHeight="1" hidden="1" thickBot="1">
      <c r="A29" s="55"/>
      <c r="B29" s="38"/>
      <c r="C29" s="39"/>
      <c r="D29" s="40"/>
      <c r="E29" s="40"/>
      <c r="F29" s="47"/>
    </row>
    <row r="30" spans="1:6" ht="13.5" customHeight="1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76">
        <f aca="true" t="shared" si="2" ref="B31:B46">SUM(C31:F31)</f>
        <v>63.199741</v>
      </c>
      <c r="C31" s="77">
        <f>C32+C40+C44+C41</f>
        <v>14.056549999999998</v>
      </c>
      <c r="D31" s="77">
        <f>D32+D40+D44+D41</f>
        <v>0.837242</v>
      </c>
      <c r="E31" s="77">
        <f>E32+E40+E44+E41</f>
        <v>18.509107</v>
      </c>
      <c r="F31" s="78">
        <f>F32+F40+F44+F41</f>
        <v>29.796842</v>
      </c>
    </row>
    <row r="32" spans="1:6" ht="13.5">
      <c r="A32" s="49" t="s">
        <v>10</v>
      </c>
      <c r="B32" s="79">
        <f t="shared" si="2"/>
        <v>21.790781</v>
      </c>
      <c r="C32" s="17">
        <f>C33+C34+C35+C36+C37+C38+C39</f>
        <v>0.027903999999999998</v>
      </c>
      <c r="D32" s="17">
        <f>D33+D34+D35+D36+D37+D38+D39</f>
        <v>0.0012900000000000001</v>
      </c>
      <c r="E32" s="17">
        <f>E33+E34+E35+E36+E37+E38+E39</f>
        <v>0.866214</v>
      </c>
      <c r="F32" s="18">
        <f>F33+F34+F35+F36+F37+F38+F39</f>
        <v>20.895373</v>
      </c>
    </row>
    <row r="33" spans="1:6" ht="12.75">
      <c r="A33" s="50" t="s">
        <v>4</v>
      </c>
      <c r="B33" s="80">
        <f t="shared" si="2"/>
        <v>5.900875</v>
      </c>
      <c r="C33" s="81">
        <v>0.007975</v>
      </c>
      <c r="D33" s="81">
        <v>0</v>
      </c>
      <c r="E33" s="81">
        <v>0.23662200000000003</v>
      </c>
      <c r="F33" s="82">
        <v>5.656278</v>
      </c>
    </row>
    <row r="34" spans="1:6" ht="12.75">
      <c r="A34" s="50" t="s">
        <v>11</v>
      </c>
      <c r="B34" s="80">
        <f t="shared" si="2"/>
        <v>0.099743</v>
      </c>
      <c r="C34" s="81">
        <v>0</v>
      </c>
      <c r="D34" s="81">
        <v>0</v>
      </c>
      <c r="E34" s="81">
        <v>0.02616</v>
      </c>
      <c r="F34" s="82">
        <v>0.073583</v>
      </c>
    </row>
    <row r="35" spans="1:6" ht="12.75">
      <c r="A35" s="50" t="s">
        <v>5</v>
      </c>
      <c r="B35" s="80">
        <f t="shared" si="2"/>
        <v>15.491395999999998</v>
      </c>
      <c r="C35" s="81">
        <v>0.012631</v>
      </c>
      <c r="D35" s="81">
        <v>0.0012900000000000001</v>
      </c>
      <c r="E35" s="81">
        <v>0.39615100000000003</v>
      </c>
      <c r="F35" s="82">
        <v>15.081323999999999</v>
      </c>
    </row>
    <row r="36" spans="1:8" ht="12.75">
      <c r="A36" s="50" t="s">
        <v>23</v>
      </c>
      <c r="B36" s="80">
        <f t="shared" si="2"/>
        <v>0.01273</v>
      </c>
      <c r="C36" s="81">
        <v>0</v>
      </c>
      <c r="D36" s="81">
        <v>0</v>
      </c>
      <c r="E36" s="81">
        <v>0.01273</v>
      </c>
      <c r="F36" s="82">
        <v>0</v>
      </c>
      <c r="H36" s="70"/>
    </row>
    <row r="37" spans="1:6" ht="12.75">
      <c r="A37" s="50" t="s">
        <v>24</v>
      </c>
      <c r="B37" s="80">
        <f t="shared" si="2"/>
        <v>0.0066760000000000005</v>
      </c>
      <c r="C37" s="81">
        <v>0</v>
      </c>
      <c r="D37" s="81">
        <v>0</v>
      </c>
      <c r="E37" s="81">
        <v>0</v>
      </c>
      <c r="F37" s="82">
        <v>0.0066760000000000005</v>
      </c>
    </row>
    <row r="38" spans="1:6" ht="12.75">
      <c r="A38" s="50" t="s">
        <v>25</v>
      </c>
      <c r="B38" s="80">
        <f t="shared" si="2"/>
        <v>0.26043799999999995</v>
      </c>
      <c r="C38" s="81">
        <v>0</v>
      </c>
      <c r="D38" s="81">
        <v>0</v>
      </c>
      <c r="E38" s="81">
        <v>0.18317599999999998</v>
      </c>
      <c r="F38" s="82">
        <v>0.077262</v>
      </c>
    </row>
    <row r="39" spans="1:6" ht="12.75">
      <c r="A39" s="50" t="s">
        <v>26</v>
      </c>
      <c r="B39" s="80">
        <f t="shared" si="2"/>
        <v>0.018923</v>
      </c>
      <c r="C39" s="81">
        <v>0.007298</v>
      </c>
      <c r="D39" s="81">
        <v>0</v>
      </c>
      <c r="E39" s="81">
        <v>0.011375</v>
      </c>
      <c r="F39" s="82">
        <v>0.00025</v>
      </c>
    </row>
    <row r="40" spans="1:6" ht="13.5">
      <c r="A40" s="49" t="s">
        <v>0</v>
      </c>
      <c r="B40" s="83">
        <f t="shared" si="2"/>
        <v>27.367527000000003</v>
      </c>
      <c r="C40" s="84">
        <v>9.344914999999999</v>
      </c>
      <c r="D40" s="85">
        <v>0.546354</v>
      </c>
      <c r="E40" s="86">
        <v>9.542797000000002</v>
      </c>
      <c r="F40" s="87">
        <v>7.933460999999999</v>
      </c>
    </row>
    <row r="41" spans="1:6" ht="13.5">
      <c r="A41" s="49" t="s">
        <v>12</v>
      </c>
      <c r="B41" s="83">
        <f t="shared" si="2"/>
        <v>12.857940999999997</v>
      </c>
      <c r="C41" s="119">
        <f>C42</f>
        <v>3.5002389999999997</v>
      </c>
      <c r="D41" s="25">
        <f>D42</f>
        <v>0.28959799999999997</v>
      </c>
      <c r="E41" s="36">
        <f>E42</f>
        <v>8.100095999999997</v>
      </c>
      <c r="F41" s="46">
        <f>F42</f>
        <v>0.9680080000000002</v>
      </c>
    </row>
    <row r="42" spans="1:7" ht="12.75">
      <c r="A42" s="50" t="s">
        <v>13</v>
      </c>
      <c r="B42" s="80">
        <f t="shared" si="2"/>
        <v>12.857940999999997</v>
      </c>
      <c r="C42" s="81">
        <v>3.5002389999999997</v>
      </c>
      <c r="D42" s="89">
        <v>0.28959799999999997</v>
      </c>
      <c r="E42" s="89">
        <v>8.100095999999997</v>
      </c>
      <c r="F42" s="90">
        <v>0.9680080000000002</v>
      </c>
      <c r="G42" s="5"/>
    </row>
    <row r="43" spans="1:6" ht="12.75">
      <c r="A43" s="51" t="s">
        <v>14</v>
      </c>
      <c r="B43" s="91">
        <f t="shared" si="2"/>
        <v>21.478</v>
      </c>
      <c r="C43" s="92">
        <v>4.983</v>
      </c>
      <c r="D43" s="93">
        <v>0.509</v>
      </c>
      <c r="E43" s="93">
        <v>14.249</v>
      </c>
      <c r="F43" s="94">
        <v>1.737</v>
      </c>
    </row>
    <row r="44" spans="1:6" ht="13.5">
      <c r="A44" s="49" t="s">
        <v>15</v>
      </c>
      <c r="B44" s="83">
        <f t="shared" si="2"/>
        <v>1.183492</v>
      </c>
      <c r="C44" s="84">
        <f>C45</f>
        <v>1.183492</v>
      </c>
      <c r="D44" s="85">
        <v>0</v>
      </c>
      <c r="E44" s="85">
        <v>0</v>
      </c>
      <c r="F44" s="95">
        <v>0</v>
      </c>
    </row>
    <row r="45" spans="1:6" ht="12.75">
      <c r="A45" s="50" t="s">
        <v>13</v>
      </c>
      <c r="B45" s="80">
        <f t="shared" si="2"/>
        <v>1.183492</v>
      </c>
      <c r="C45" s="81">
        <v>1.183492</v>
      </c>
      <c r="D45" s="89"/>
      <c r="E45" s="89"/>
      <c r="F45" s="96"/>
    </row>
    <row r="46" spans="1:6" ht="13.5" thickBot="1">
      <c r="A46" s="54" t="s">
        <v>14</v>
      </c>
      <c r="B46" s="97">
        <f t="shared" si="2"/>
        <v>2.502</v>
      </c>
      <c r="C46" s="98">
        <v>2.502</v>
      </c>
      <c r="D46" s="99"/>
      <c r="E46" s="99"/>
      <c r="F46" s="100"/>
    </row>
    <row r="47" spans="1:6" ht="13.5" thickBot="1">
      <c r="A47" s="58" t="s">
        <v>39</v>
      </c>
      <c r="B47" s="101">
        <f aca="true" t="shared" si="3" ref="B47:B59">SUM(C47:F47)</f>
        <v>2.774563</v>
      </c>
      <c r="C47" s="102">
        <f>C48+C56+C57</f>
        <v>2.774563</v>
      </c>
      <c r="D47" s="102">
        <f>D48+D56+D57</f>
        <v>0</v>
      </c>
      <c r="E47" s="102">
        <f>E48+E56+E57</f>
        <v>0</v>
      </c>
      <c r="F47" s="103">
        <f>F48+F56+F57</f>
        <v>0</v>
      </c>
    </row>
    <row r="48" spans="1:6" ht="13.5">
      <c r="A48" s="49" t="s">
        <v>10</v>
      </c>
      <c r="B48" s="104">
        <f t="shared" si="3"/>
        <v>0</v>
      </c>
      <c r="C48" s="17">
        <f>C49+C50+C51+C52+C53+C54+C55</f>
        <v>0</v>
      </c>
      <c r="D48" s="17">
        <f>D49+D50+D51+D52+D53+D54+D55</f>
        <v>0</v>
      </c>
      <c r="E48" s="17">
        <f>E49+E50+E51+E52+E53+E54+E55</f>
        <v>0</v>
      </c>
      <c r="F48" s="18">
        <f>F49+F50+F51+F52+F53+F54+F55</f>
        <v>0</v>
      </c>
    </row>
    <row r="49" spans="1:6" ht="12.75">
      <c r="A49" s="50" t="s">
        <v>4</v>
      </c>
      <c r="B49" s="105">
        <f t="shared" si="3"/>
        <v>0</v>
      </c>
      <c r="C49" s="106"/>
      <c r="D49" s="107"/>
      <c r="E49" s="107"/>
      <c r="F49" s="108"/>
    </row>
    <row r="50" spans="1:6" ht="12.75">
      <c r="A50" s="50" t="s">
        <v>17</v>
      </c>
      <c r="B50" s="105">
        <f t="shared" si="3"/>
        <v>0</v>
      </c>
      <c r="C50" s="106"/>
      <c r="D50" s="107"/>
      <c r="E50" s="107"/>
      <c r="F50" s="108"/>
    </row>
    <row r="51" spans="1:6" ht="12.75">
      <c r="A51" s="50" t="s">
        <v>5</v>
      </c>
      <c r="B51" s="105">
        <f t="shared" si="3"/>
        <v>0</v>
      </c>
      <c r="C51" s="106"/>
      <c r="D51" s="107"/>
      <c r="E51" s="107"/>
      <c r="F51" s="108"/>
    </row>
    <row r="52" spans="1:6" ht="12.75">
      <c r="A52" s="50" t="s">
        <v>23</v>
      </c>
      <c r="B52" s="105">
        <f t="shared" si="3"/>
        <v>0</v>
      </c>
      <c r="C52" s="106"/>
      <c r="D52" s="106"/>
      <c r="E52" s="106"/>
      <c r="F52" s="109"/>
    </row>
    <row r="53" spans="1:6" ht="12.75">
      <c r="A53" s="50" t="s">
        <v>24</v>
      </c>
      <c r="B53" s="105">
        <f t="shared" si="3"/>
        <v>0</v>
      </c>
      <c r="C53" s="106"/>
      <c r="D53" s="106"/>
      <c r="E53" s="106"/>
      <c r="F53" s="109"/>
    </row>
    <row r="54" spans="1:6" ht="12.75">
      <c r="A54" s="50" t="s">
        <v>25</v>
      </c>
      <c r="B54" s="105">
        <f t="shared" si="3"/>
        <v>0</v>
      </c>
      <c r="C54" s="106"/>
      <c r="D54" s="106"/>
      <c r="E54" s="106"/>
      <c r="F54" s="109"/>
    </row>
    <row r="55" spans="1:6" ht="12.75">
      <c r="A55" s="50" t="s">
        <v>26</v>
      </c>
      <c r="B55" s="105">
        <f t="shared" si="3"/>
        <v>0</v>
      </c>
      <c r="C55" s="106"/>
      <c r="D55" s="106"/>
      <c r="E55" s="106"/>
      <c r="F55" s="109"/>
    </row>
    <row r="56" spans="1:6" ht="13.5">
      <c r="A56" s="49" t="s">
        <v>0</v>
      </c>
      <c r="B56" s="104">
        <f t="shared" si="3"/>
        <v>0</v>
      </c>
      <c r="C56" s="110"/>
      <c r="D56" s="111"/>
      <c r="E56" s="86"/>
      <c r="F56" s="112"/>
    </row>
    <row r="57" spans="1:6" ht="13.5">
      <c r="A57" s="49" t="s">
        <v>12</v>
      </c>
      <c r="B57" s="104">
        <f t="shared" si="3"/>
        <v>2.774563</v>
      </c>
      <c r="C57" s="110">
        <f>C58</f>
        <v>2.774563</v>
      </c>
      <c r="D57" s="111">
        <f>D58</f>
        <v>0</v>
      </c>
      <c r="E57" s="111">
        <f>E58</f>
        <v>0</v>
      </c>
      <c r="F57" s="113">
        <f>F58</f>
        <v>0</v>
      </c>
    </row>
    <row r="58" spans="1:6" ht="12.75">
      <c r="A58" s="50" t="s">
        <v>13</v>
      </c>
      <c r="B58" s="105">
        <f t="shared" si="3"/>
        <v>2.774563</v>
      </c>
      <c r="C58" s="34">
        <v>2.774563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114">
        <f t="shared" si="3"/>
        <v>6.628</v>
      </c>
      <c r="C59" s="53">
        <v>6.628</v>
      </c>
      <c r="D59" s="53">
        <v>0</v>
      </c>
      <c r="E59" s="53">
        <v>0</v>
      </c>
      <c r="F59" s="53">
        <v>0</v>
      </c>
    </row>
    <row r="60" spans="1:6" ht="13.5" thickBot="1">
      <c r="A60" s="58" t="s">
        <v>27</v>
      </c>
      <c r="B60" s="101">
        <f>SUM(C60:F60)</f>
        <v>10.270024</v>
      </c>
      <c r="C60" s="102">
        <f>C61+C69+C70</f>
        <v>4.2642489999999995</v>
      </c>
      <c r="D60" s="102">
        <f>D61+D69+D70</f>
        <v>0.028492999999999997</v>
      </c>
      <c r="E60" s="102">
        <f>E61+E69+E70</f>
        <v>2.252828</v>
      </c>
      <c r="F60" s="103">
        <f>F61+F69+F70</f>
        <v>3.7244539999999997</v>
      </c>
    </row>
    <row r="61" spans="1:6" ht="13.5">
      <c r="A61" s="60" t="s">
        <v>10</v>
      </c>
      <c r="B61" s="115">
        <f aca="true" t="shared" si="4" ref="B61:B77">SUM(C61:F61)</f>
        <v>2.858834</v>
      </c>
      <c r="C61" s="17">
        <f>C62+C63+C64+C65+C66+C67+C68</f>
        <v>0</v>
      </c>
      <c r="D61" s="17">
        <f>D62+D63+D64+D65+D66+D67+D68</f>
        <v>0</v>
      </c>
      <c r="E61" s="17">
        <f>E62+E63+E64+E65+E66+E67+E68</f>
        <v>0.154042</v>
      </c>
      <c r="F61" s="18">
        <f>F62+F63+F64+F65+F66+F67+F68</f>
        <v>2.704792</v>
      </c>
    </row>
    <row r="62" spans="1:6" ht="12.75">
      <c r="A62" s="61" t="s">
        <v>4</v>
      </c>
      <c r="B62" s="105">
        <f t="shared" si="4"/>
        <v>2.660873</v>
      </c>
      <c r="C62" s="34">
        <v>0</v>
      </c>
      <c r="D62" s="34">
        <v>0</v>
      </c>
      <c r="E62" s="34">
        <v>0.154042</v>
      </c>
      <c r="F62" s="45">
        <v>2.506831</v>
      </c>
    </row>
    <row r="63" spans="1:6" ht="12.75">
      <c r="A63" s="61" t="s">
        <v>17</v>
      </c>
      <c r="B63" s="105">
        <f t="shared" si="4"/>
        <v>0.118441</v>
      </c>
      <c r="C63" s="34">
        <v>0</v>
      </c>
      <c r="D63" s="34">
        <v>0</v>
      </c>
      <c r="E63" s="34">
        <v>0</v>
      </c>
      <c r="F63" s="45">
        <v>0.118441</v>
      </c>
    </row>
    <row r="64" spans="1:6" ht="12.75">
      <c r="A64" s="61" t="s">
        <v>5</v>
      </c>
      <c r="B64" s="105">
        <f t="shared" si="4"/>
        <v>0.07952</v>
      </c>
      <c r="C64" s="34">
        <v>0</v>
      </c>
      <c r="D64" s="34">
        <v>0</v>
      </c>
      <c r="E64" s="34">
        <v>0</v>
      </c>
      <c r="F64" s="45">
        <v>0.07952</v>
      </c>
    </row>
    <row r="65" spans="1:6" ht="12.75">
      <c r="A65" s="61" t="s">
        <v>23</v>
      </c>
      <c r="B65" s="105">
        <f t="shared" si="4"/>
        <v>0</v>
      </c>
      <c r="C65" s="34">
        <v>0</v>
      </c>
      <c r="D65" s="34">
        <v>0</v>
      </c>
      <c r="E65" s="34">
        <v>0</v>
      </c>
      <c r="F65" s="45">
        <v>0</v>
      </c>
    </row>
    <row r="66" spans="1:6" ht="12.75">
      <c r="A66" s="61" t="s">
        <v>24</v>
      </c>
      <c r="B66" s="105">
        <f t="shared" si="4"/>
        <v>0</v>
      </c>
      <c r="C66" s="34">
        <v>0</v>
      </c>
      <c r="D66" s="34">
        <v>0</v>
      </c>
      <c r="E66" s="34">
        <v>0</v>
      </c>
      <c r="F66" s="45">
        <v>0</v>
      </c>
    </row>
    <row r="67" spans="1:6" ht="12.75">
      <c r="A67" s="61" t="s">
        <v>25</v>
      </c>
      <c r="B67" s="105">
        <f t="shared" si="4"/>
        <v>0</v>
      </c>
      <c r="C67" s="34">
        <v>0</v>
      </c>
      <c r="D67" s="34">
        <v>0</v>
      </c>
      <c r="E67" s="34">
        <v>0</v>
      </c>
      <c r="F67" s="45">
        <v>0</v>
      </c>
    </row>
    <row r="68" spans="1:6" ht="12.75">
      <c r="A68" s="61" t="s">
        <v>26</v>
      </c>
      <c r="B68" s="105">
        <f t="shared" si="4"/>
        <v>0</v>
      </c>
      <c r="C68" s="34">
        <v>0</v>
      </c>
      <c r="D68" s="34">
        <v>0</v>
      </c>
      <c r="E68" s="34">
        <v>0</v>
      </c>
      <c r="F68" s="45">
        <v>0</v>
      </c>
    </row>
    <row r="69" spans="1:6" ht="13.5">
      <c r="A69" s="60" t="s">
        <v>0</v>
      </c>
      <c r="B69" s="104">
        <f t="shared" si="4"/>
        <v>5.461383</v>
      </c>
      <c r="C69" s="116">
        <v>3.243489</v>
      </c>
      <c r="D69" s="116">
        <v>0.028492999999999997</v>
      </c>
      <c r="E69" s="116">
        <v>1.194758</v>
      </c>
      <c r="F69" s="117">
        <v>0.994643</v>
      </c>
    </row>
    <row r="70" spans="1:6" ht="13.5">
      <c r="A70" s="60" t="s">
        <v>34</v>
      </c>
      <c r="B70" s="118">
        <f>SUM(C70:F70)</f>
        <v>1.9498069999999998</v>
      </c>
      <c r="C70" s="119">
        <f>C71</f>
        <v>1.02076</v>
      </c>
      <c r="D70" s="25">
        <v>0</v>
      </c>
      <c r="E70" s="36">
        <f>E71</f>
        <v>0.904028</v>
      </c>
      <c r="F70" s="46">
        <f>F71</f>
        <v>0.025019</v>
      </c>
    </row>
    <row r="71" spans="1:6" ht="12.75">
      <c r="A71" s="61" t="s">
        <v>13</v>
      </c>
      <c r="B71" s="105">
        <f t="shared" si="4"/>
        <v>1.9498069999999998</v>
      </c>
      <c r="C71" s="34">
        <v>1.02076</v>
      </c>
      <c r="D71" s="34">
        <v>0</v>
      </c>
      <c r="E71" s="34">
        <v>0.904028</v>
      </c>
      <c r="F71" s="45">
        <v>0.025019</v>
      </c>
    </row>
    <row r="72" spans="1:6" ht="12" customHeight="1" thickBot="1">
      <c r="A72" s="62" t="s">
        <v>14</v>
      </c>
      <c r="B72" s="114">
        <f t="shared" si="4"/>
        <v>2.9250000000000003</v>
      </c>
      <c r="C72" s="53">
        <v>1.377</v>
      </c>
      <c r="D72" s="53">
        <v>0</v>
      </c>
      <c r="E72" s="53">
        <v>1.501</v>
      </c>
      <c r="F72" s="53">
        <v>0.047</v>
      </c>
    </row>
    <row r="73" spans="1:6" ht="7.5" customHeight="1" hidden="1" thickBot="1">
      <c r="A73" s="58" t="s">
        <v>33</v>
      </c>
      <c r="B73" s="101">
        <f t="shared" si="4"/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customHeight="1" hidden="1" thickBot="1">
      <c r="A74" s="60" t="s">
        <v>10</v>
      </c>
      <c r="B74" s="104">
        <f t="shared" si="4"/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customHeight="1" hidden="1" thickBot="1">
      <c r="A75" s="61" t="s">
        <v>4</v>
      </c>
      <c r="B75" s="105">
        <f t="shared" si="4"/>
        <v>0</v>
      </c>
      <c r="C75" s="34"/>
      <c r="D75" s="37"/>
      <c r="E75" s="37"/>
      <c r="F75" s="44"/>
    </row>
    <row r="76" spans="1:6" ht="13.5" customHeight="1" hidden="1" thickBot="1">
      <c r="A76" s="61" t="s">
        <v>17</v>
      </c>
      <c r="B76" s="105">
        <f t="shared" si="4"/>
        <v>0</v>
      </c>
      <c r="C76" s="34"/>
      <c r="D76" s="37"/>
      <c r="E76" s="37"/>
      <c r="F76" s="44"/>
    </row>
    <row r="77" spans="1:6" ht="13.5" customHeight="1" hidden="1" thickBot="1">
      <c r="A77" s="61" t="s">
        <v>5</v>
      </c>
      <c r="B77" s="105">
        <f t="shared" si="4"/>
        <v>0</v>
      </c>
      <c r="C77" s="34"/>
      <c r="D77" s="37"/>
      <c r="E77" s="37"/>
      <c r="F77" s="44"/>
    </row>
    <row r="78" spans="1:6" ht="13.5" customHeight="1" hidden="1" thickBot="1">
      <c r="A78" s="61" t="s">
        <v>23</v>
      </c>
      <c r="B78" s="105">
        <f aca="true" t="shared" si="5" ref="B78:B86">SUM(C78:F78)</f>
        <v>0</v>
      </c>
      <c r="C78" s="34"/>
      <c r="D78" s="34"/>
      <c r="E78" s="34"/>
      <c r="F78" s="45"/>
    </row>
    <row r="79" spans="1:6" ht="13.5" customHeight="1" hidden="1" thickBot="1">
      <c r="A79" s="61" t="s">
        <v>24</v>
      </c>
      <c r="B79" s="105">
        <f t="shared" si="5"/>
        <v>0</v>
      </c>
      <c r="C79" s="34"/>
      <c r="D79" s="34"/>
      <c r="E79" s="34"/>
      <c r="F79" s="45"/>
    </row>
    <row r="80" spans="1:6" ht="13.5" customHeight="1" hidden="1" thickBot="1">
      <c r="A80" s="61" t="s">
        <v>25</v>
      </c>
      <c r="B80" s="105">
        <f t="shared" si="5"/>
        <v>0</v>
      </c>
      <c r="C80" s="34"/>
      <c r="D80" s="34"/>
      <c r="E80" s="34"/>
      <c r="F80" s="45"/>
    </row>
    <row r="81" spans="1:6" ht="13.5" customHeight="1" hidden="1" thickBot="1">
      <c r="A81" s="61" t="s">
        <v>26</v>
      </c>
      <c r="B81" s="105">
        <f t="shared" si="5"/>
        <v>0</v>
      </c>
      <c r="C81" s="34"/>
      <c r="D81" s="34"/>
      <c r="E81" s="34"/>
      <c r="F81" s="45"/>
    </row>
    <row r="82" spans="1:6" ht="14.25" customHeight="1" hidden="1" thickBot="1">
      <c r="A82" s="60" t="s">
        <v>0</v>
      </c>
      <c r="B82" s="104">
        <f t="shared" si="5"/>
        <v>0</v>
      </c>
      <c r="C82" s="35"/>
      <c r="D82" s="36"/>
      <c r="E82" s="25"/>
      <c r="F82" s="26"/>
    </row>
    <row r="83" spans="1:6" ht="14.25" customHeight="1" hidden="1" thickBot="1">
      <c r="A83" s="60" t="s">
        <v>12</v>
      </c>
      <c r="B83" s="104">
        <f t="shared" si="5"/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customHeight="1" hidden="1" thickBot="1">
      <c r="A84" s="61" t="s">
        <v>13</v>
      </c>
      <c r="B84" s="105">
        <f t="shared" si="5"/>
        <v>0</v>
      </c>
      <c r="C84" s="34"/>
      <c r="D84" s="37"/>
      <c r="E84" s="37"/>
      <c r="F84" s="44"/>
    </row>
    <row r="85" spans="1:6" ht="13.5" customHeight="1" hidden="1" thickBot="1">
      <c r="A85" s="62" t="s">
        <v>14</v>
      </c>
      <c r="B85" s="114">
        <f t="shared" si="5"/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f t="shared" si="5"/>
        <v>2.410405</v>
      </c>
      <c r="C86" s="102">
        <f>C87+C95+C96</f>
        <v>2.327181</v>
      </c>
      <c r="D86" s="102">
        <f>D87+D95+D96</f>
        <v>0</v>
      </c>
      <c r="E86" s="102">
        <f>E87+E95+E96</f>
        <v>0</v>
      </c>
      <c r="F86" s="103">
        <f>F87+F95+F96</f>
        <v>0.083224</v>
      </c>
    </row>
    <row r="87" spans="1:6" ht="13.5">
      <c r="A87" s="60" t="s">
        <v>10</v>
      </c>
      <c r="B87" s="104">
        <f aca="true" t="shared" si="6" ref="B87:B150">SUM(C87:F87)</f>
        <v>0</v>
      </c>
      <c r="C87" s="17">
        <f>C88+C89+C90+C91+C92+C93+C94</f>
        <v>0</v>
      </c>
      <c r="D87" s="17">
        <f>D88+D89+D90+D91+D92+D93+D94</f>
        <v>0</v>
      </c>
      <c r="E87" s="17">
        <f>E88+E89+E90+E91+E92+E93+E94</f>
        <v>0</v>
      </c>
      <c r="F87" s="18">
        <f>F88+F89+F90+F91+F92+F93+F94</f>
        <v>0</v>
      </c>
    </row>
    <row r="88" spans="1:6" ht="12.75">
      <c r="A88" s="61" t="s">
        <v>4</v>
      </c>
      <c r="B88" s="105">
        <f t="shared" si="6"/>
        <v>0</v>
      </c>
      <c r="C88" s="34"/>
      <c r="D88" s="34"/>
      <c r="E88" s="34"/>
      <c r="F88" s="45"/>
    </row>
    <row r="89" spans="1:6" ht="12.75">
      <c r="A89" s="61" t="s">
        <v>17</v>
      </c>
      <c r="B89" s="105">
        <f t="shared" si="6"/>
        <v>0</v>
      </c>
      <c r="C89" s="34"/>
      <c r="D89" s="34"/>
      <c r="E89" s="34"/>
      <c r="F89" s="45"/>
    </row>
    <row r="90" spans="1:6" ht="12.75">
      <c r="A90" s="61" t="s">
        <v>5</v>
      </c>
      <c r="B90" s="105">
        <f t="shared" si="6"/>
        <v>0</v>
      </c>
      <c r="C90" s="34"/>
      <c r="D90" s="34"/>
      <c r="E90" s="34"/>
      <c r="F90" s="45"/>
    </row>
    <row r="91" spans="1:6" ht="12.75">
      <c r="A91" s="61" t="s">
        <v>23</v>
      </c>
      <c r="B91" s="105">
        <f t="shared" si="6"/>
        <v>0</v>
      </c>
      <c r="C91" s="34"/>
      <c r="D91" s="34"/>
      <c r="E91" s="34"/>
      <c r="F91" s="45"/>
    </row>
    <row r="92" spans="1:6" ht="12.75">
      <c r="A92" s="61" t="s">
        <v>24</v>
      </c>
      <c r="B92" s="105">
        <f t="shared" si="6"/>
        <v>0</v>
      </c>
      <c r="C92" s="34"/>
      <c r="D92" s="34"/>
      <c r="E92" s="34"/>
      <c r="F92" s="45"/>
    </row>
    <row r="93" spans="1:6" ht="12.75">
      <c r="A93" s="61" t="s">
        <v>25</v>
      </c>
      <c r="B93" s="105">
        <f t="shared" si="6"/>
        <v>0</v>
      </c>
      <c r="C93" s="34"/>
      <c r="D93" s="34"/>
      <c r="E93" s="34"/>
      <c r="F93" s="45"/>
    </row>
    <row r="94" spans="1:6" ht="12.75">
      <c r="A94" s="61" t="s">
        <v>26</v>
      </c>
      <c r="B94" s="105">
        <f t="shared" si="6"/>
        <v>0</v>
      </c>
      <c r="C94" s="34"/>
      <c r="D94" s="34"/>
      <c r="E94" s="34"/>
      <c r="F94" s="45"/>
    </row>
    <row r="95" spans="1:6" ht="13.5">
      <c r="A95" s="60" t="s">
        <v>0</v>
      </c>
      <c r="B95" s="104">
        <f t="shared" si="6"/>
        <v>0.551462</v>
      </c>
      <c r="C95" s="116">
        <v>0.468238</v>
      </c>
      <c r="D95" s="116">
        <v>0</v>
      </c>
      <c r="E95" s="116">
        <v>0</v>
      </c>
      <c r="F95" s="117">
        <v>0.083224</v>
      </c>
    </row>
    <row r="96" spans="1:6" ht="13.5">
      <c r="A96" s="60" t="s">
        <v>12</v>
      </c>
      <c r="B96" s="118">
        <f>SUM(C96:F96)</f>
        <v>1.858943</v>
      </c>
      <c r="C96" s="119">
        <f>C97</f>
        <v>1.858943</v>
      </c>
      <c r="D96" s="25">
        <v>0</v>
      </c>
      <c r="E96" s="36">
        <v>0</v>
      </c>
      <c r="F96" s="46">
        <v>0</v>
      </c>
    </row>
    <row r="97" spans="1:6" ht="12.75">
      <c r="A97" s="61" t="s">
        <v>13</v>
      </c>
      <c r="B97" s="105">
        <f t="shared" si="6"/>
        <v>1.858943</v>
      </c>
      <c r="C97" s="34">
        <v>1.858943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114">
        <f t="shared" si="6"/>
        <v>1.264</v>
      </c>
      <c r="C98" s="53">
        <v>1.264</v>
      </c>
      <c r="D98" s="53">
        <v>0</v>
      </c>
      <c r="E98" s="53">
        <v>0</v>
      </c>
      <c r="F98" s="53">
        <v>0</v>
      </c>
    </row>
    <row r="99" spans="1:6" ht="13.5" thickBot="1">
      <c r="A99" s="58" t="s">
        <v>18</v>
      </c>
      <c r="B99" s="101">
        <f t="shared" si="6"/>
        <v>5.62139</v>
      </c>
      <c r="C99" s="102">
        <f>C100+C108+C109</f>
        <v>0.561061</v>
      </c>
      <c r="D99" s="102">
        <f>D100+D108+D109</f>
        <v>0</v>
      </c>
      <c r="E99" s="102">
        <f>E100+E108+E109</f>
        <v>1.959783</v>
      </c>
      <c r="F99" s="103">
        <f>F100+F108+F109</f>
        <v>3.1005459999999996</v>
      </c>
    </row>
    <row r="100" spans="1:6" ht="13.5">
      <c r="A100" s="60" t="s">
        <v>10</v>
      </c>
      <c r="B100" s="104">
        <f t="shared" si="6"/>
        <v>2.3655239999999997</v>
      </c>
      <c r="C100" s="17">
        <f>C101+C102+C103+C104+C105+C106+C107</f>
        <v>0.079762</v>
      </c>
      <c r="D100" s="17">
        <f>D101+D102+D103+D104+D105+D106+D107</f>
        <v>0</v>
      </c>
      <c r="E100" s="17">
        <f>E101+E102+E103+E104+E105+E106+E107</f>
        <v>0.129416</v>
      </c>
      <c r="F100" s="18">
        <f>F101+F102+F103+F104+F105+F106+F107</f>
        <v>2.1563459999999997</v>
      </c>
    </row>
    <row r="101" spans="1:6" ht="12.75">
      <c r="A101" s="61" t="s">
        <v>4</v>
      </c>
      <c r="B101" s="105">
        <f t="shared" si="6"/>
        <v>1.5774540000000001</v>
      </c>
      <c r="C101" s="34">
        <v>0</v>
      </c>
      <c r="D101" s="34">
        <v>0</v>
      </c>
      <c r="E101" s="34">
        <v>0.019138000000000002</v>
      </c>
      <c r="F101" s="45">
        <v>1.558316</v>
      </c>
    </row>
    <row r="102" spans="1:6" ht="12.75">
      <c r="A102" s="61" t="s">
        <v>17</v>
      </c>
      <c r="B102" s="105">
        <f t="shared" si="6"/>
        <v>0</v>
      </c>
      <c r="C102" s="34">
        <v>0</v>
      </c>
      <c r="D102" s="34">
        <v>0</v>
      </c>
      <c r="E102" s="34">
        <v>0</v>
      </c>
      <c r="F102" s="45">
        <v>0</v>
      </c>
    </row>
    <row r="103" spans="1:6" ht="12.75">
      <c r="A103" s="61" t="s">
        <v>5</v>
      </c>
      <c r="B103" s="105">
        <f t="shared" si="6"/>
        <v>0.591541</v>
      </c>
      <c r="C103" s="34">
        <v>0</v>
      </c>
      <c r="D103" s="34">
        <v>0</v>
      </c>
      <c r="E103" s="34">
        <v>0.005631000000000001</v>
      </c>
      <c r="F103" s="45">
        <v>0.5859099999999999</v>
      </c>
    </row>
    <row r="104" spans="1:6" ht="12.75">
      <c r="A104" s="61" t="s">
        <v>23</v>
      </c>
      <c r="B104" s="105">
        <f t="shared" si="6"/>
        <v>0</v>
      </c>
      <c r="C104" s="34">
        <v>0</v>
      </c>
      <c r="D104" s="34">
        <v>0</v>
      </c>
      <c r="E104" s="34">
        <v>0</v>
      </c>
      <c r="F104" s="45">
        <v>0</v>
      </c>
    </row>
    <row r="105" spans="1:6" ht="12.75">
      <c r="A105" s="61" t="s">
        <v>24</v>
      </c>
      <c r="B105" s="105">
        <f t="shared" si="6"/>
        <v>0.012119999999999999</v>
      </c>
      <c r="C105" s="34">
        <v>0</v>
      </c>
      <c r="D105" s="34">
        <v>0</v>
      </c>
      <c r="E105" s="34">
        <v>0</v>
      </c>
      <c r="F105" s="45">
        <v>0.012119999999999999</v>
      </c>
    </row>
    <row r="106" spans="1:6" ht="12.75">
      <c r="A106" s="61" t="s">
        <v>25</v>
      </c>
      <c r="B106" s="105">
        <f t="shared" si="6"/>
        <v>0.184409</v>
      </c>
      <c r="C106" s="34">
        <v>0.079762</v>
      </c>
      <c r="D106" s="34">
        <v>0</v>
      </c>
      <c r="E106" s="34">
        <v>0.104647</v>
      </c>
      <c r="F106" s="45">
        <v>0</v>
      </c>
    </row>
    <row r="107" spans="1:6" ht="12.75">
      <c r="A107" s="61" t="s">
        <v>26</v>
      </c>
      <c r="B107" s="105">
        <f t="shared" si="6"/>
        <v>0</v>
      </c>
      <c r="C107" s="34">
        <v>0</v>
      </c>
      <c r="D107" s="34">
        <v>0</v>
      </c>
      <c r="E107" s="34">
        <v>0</v>
      </c>
      <c r="F107" s="45">
        <v>0</v>
      </c>
    </row>
    <row r="108" spans="1:6" ht="13.5">
      <c r="A108" s="60" t="s">
        <v>0</v>
      </c>
      <c r="B108" s="104">
        <f t="shared" si="6"/>
        <v>2.8723710000000002</v>
      </c>
      <c r="C108" s="116">
        <v>0.477731</v>
      </c>
      <c r="D108" s="116">
        <v>0</v>
      </c>
      <c r="E108" s="116">
        <v>1.547025</v>
      </c>
      <c r="F108" s="117">
        <v>0.847615</v>
      </c>
    </row>
    <row r="109" spans="1:6" ht="13.5">
      <c r="A109" s="60" t="s">
        <v>12</v>
      </c>
      <c r="B109" s="118">
        <f>SUM(C109:F109)</f>
        <v>0.383495</v>
      </c>
      <c r="C109" s="119">
        <f>C110</f>
        <v>0.003568</v>
      </c>
      <c r="D109" s="25">
        <v>0</v>
      </c>
      <c r="E109" s="36">
        <f>E110</f>
        <v>0.283342</v>
      </c>
      <c r="F109" s="46">
        <f>F110</f>
        <v>0.09658499999999999</v>
      </c>
    </row>
    <row r="110" spans="1:6" ht="12.75">
      <c r="A110" s="61" t="s">
        <v>13</v>
      </c>
      <c r="B110" s="105">
        <f t="shared" si="6"/>
        <v>0.383495</v>
      </c>
      <c r="C110" s="34">
        <v>0.003568</v>
      </c>
      <c r="D110" s="34">
        <v>0</v>
      </c>
      <c r="E110" s="34">
        <v>0.283342</v>
      </c>
      <c r="F110" s="45">
        <v>0.09658499999999999</v>
      </c>
    </row>
    <row r="111" spans="1:6" ht="13.5" thickBot="1">
      <c r="A111" s="62" t="s">
        <v>14</v>
      </c>
      <c r="B111" s="114">
        <f t="shared" si="6"/>
        <v>0.63</v>
      </c>
      <c r="C111" s="53">
        <v>0.008</v>
      </c>
      <c r="D111" s="53">
        <v>0</v>
      </c>
      <c r="E111" s="53">
        <v>0.466</v>
      </c>
      <c r="F111" s="53">
        <v>0.156</v>
      </c>
    </row>
    <row r="112" spans="1:6" ht="13.5" thickBot="1">
      <c r="A112" s="58" t="s">
        <v>28</v>
      </c>
      <c r="B112" s="101">
        <f>SUM(C112:F112)</f>
        <v>2.644837</v>
      </c>
      <c r="C112" s="102">
        <f>C113+C121+C122</f>
        <v>1.25899</v>
      </c>
      <c r="D112" s="102">
        <f>D113+D121+D122</f>
        <v>0</v>
      </c>
      <c r="E112" s="102">
        <f>E113+E121+E122</f>
        <v>0.826588</v>
      </c>
      <c r="F112" s="103">
        <f>F113+F121+F122</f>
        <v>0.559259</v>
      </c>
    </row>
    <row r="113" spans="1:6" ht="13.5">
      <c r="A113" s="60" t="s">
        <v>10</v>
      </c>
      <c r="B113" s="115">
        <f t="shared" si="6"/>
        <v>0.567062</v>
      </c>
      <c r="C113" s="17">
        <f>C114+C115+C116+C117+C118+C119+C120</f>
        <v>0.000709</v>
      </c>
      <c r="D113" s="17">
        <f>D114+D115+D116+D117+D118+D119+D120</f>
        <v>0</v>
      </c>
      <c r="E113" s="17">
        <f>E114+E115+E116+E117+E118+E119+E120</f>
        <v>0.052292</v>
      </c>
      <c r="F113" s="18">
        <f>F114+F115+F116+F117+F118+F119+F120</f>
        <v>0.514061</v>
      </c>
    </row>
    <row r="114" spans="1:6" ht="12.75">
      <c r="A114" s="61" t="s">
        <v>4</v>
      </c>
      <c r="B114" s="105">
        <f t="shared" si="6"/>
        <v>0.549588</v>
      </c>
      <c r="C114" s="34"/>
      <c r="D114" s="34"/>
      <c r="E114" s="34">
        <v>0.052292</v>
      </c>
      <c r="F114" s="45">
        <v>0.497296</v>
      </c>
    </row>
    <row r="115" spans="1:6" ht="12.75">
      <c r="A115" s="61" t="s">
        <v>17</v>
      </c>
      <c r="B115" s="105">
        <f t="shared" si="6"/>
        <v>0.016765000000000002</v>
      </c>
      <c r="C115" s="34"/>
      <c r="D115" s="34"/>
      <c r="E115" s="34"/>
      <c r="F115" s="45">
        <v>0.016765000000000002</v>
      </c>
    </row>
    <row r="116" spans="1:6" ht="12.75">
      <c r="A116" s="61" t="s">
        <v>5</v>
      </c>
      <c r="B116" s="105">
        <f t="shared" si="6"/>
        <v>0</v>
      </c>
      <c r="C116" s="34"/>
      <c r="D116" s="34"/>
      <c r="E116" s="34"/>
      <c r="F116" s="45"/>
    </row>
    <row r="117" spans="1:6" ht="12.75">
      <c r="A117" s="61" t="s">
        <v>23</v>
      </c>
      <c r="B117" s="105">
        <f t="shared" si="6"/>
        <v>0</v>
      </c>
      <c r="C117" s="34"/>
      <c r="D117" s="34"/>
      <c r="E117" s="34"/>
      <c r="F117" s="45"/>
    </row>
    <row r="118" spans="1:6" ht="12.75">
      <c r="A118" s="61" t="s">
        <v>24</v>
      </c>
      <c r="B118" s="105">
        <f t="shared" si="6"/>
        <v>0</v>
      </c>
      <c r="C118" s="34"/>
      <c r="D118" s="34"/>
      <c r="E118" s="34"/>
      <c r="F118" s="45"/>
    </row>
    <row r="119" spans="1:6" ht="12.75">
      <c r="A119" s="61" t="s">
        <v>25</v>
      </c>
      <c r="B119" s="105">
        <f t="shared" si="6"/>
        <v>0</v>
      </c>
      <c r="C119" s="34"/>
      <c r="D119" s="34"/>
      <c r="E119" s="34"/>
      <c r="F119" s="45"/>
    </row>
    <row r="120" spans="1:6" ht="12.75">
      <c r="A120" s="61" t="s">
        <v>26</v>
      </c>
      <c r="B120" s="105">
        <f t="shared" si="6"/>
        <v>0.000709</v>
      </c>
      <c r="C120" s="34">
        <v>0.000709</v>
      </c>
      <c r="D120" s="34"/>
      <c r="E120" s="34"/>
      <c r="F120" s="45"/>
    </row>
    <row r="121" spans="1:6" ht="13.5">
      <c r="A121" s="60" t="s">
        <v>0</v>
      </c>
      <c r="B121" s="104">
        <f t="shared" si="6"/>
        <v>1.819713</v>
      </c>
      <c r="C121" s="116">
        <v>1.258281</v>
      </c>
      <c r="D121" s="116">
        <v>0</v>
      </c>
      <c r="E121" s="116">
        <v>0.526952</v>
      </c>
      <c r="F121" s="117">
        <v>0.03448</v>
      </c>
    </row>
    <row r="122" spans="1:6" ht="13.5">
      <c r="A122" s="60" t="s">
        <v>12</v>
      </c>
      <c r="B122" s="118">
        <f>SUM(C122:F122)</f>
        <v>0.25806199999999996</v>
      </c>
      <c r="C122" s="119">
        <v>0</v>
      </c>
      <c r="D122" s="25">
        <v>0</v>
      </c>
      <c r="E122" s="36">
        <f>E123</f>
        <v>0.24734399999999998</v>
      </c>
      <c r="F122" s="46">
        <f>F123</f>
        <v>0.010718</v>
      </c>
    </row>
    <row r="123" spans="1:6" ht="12.75">
      <c r="A123" s="61" t="s">
        <v>13</v>
      </c>
      <c r="B123" s="105">
        <f t="shared" si="6"/>
        <v>0.25806199999999996</v>
      </c>
      <c r="C123" s="34">
        <v>0</v>
      </c>
      <c r="D123" s="34">
        <v>0</v>
      </c>
      <c r="E123" s="34">
        <v>0.24734399999999998</v>
      </c>
      <c r="F123" s="45">
        <v>0.010718</v>
      </c>
    </row>
    <row r="124" spans="1:6" ht="13.5" thickBot="1">
      <c r="A124" s="62" t="s">
        <v>14</v>
      </c>
      <c r="B124" s="114">
        <f t="shared" si="6"/>
        <v>0.555</v>
      </c>
      <c r="C124" s="56">
        <v>0</v>
      </c>
      <c r="D124" s="56">
        <v>0</v>
      </c>
      <c r="E124" s="56">
        <v>0.537</v>
      </c>
      <c r="F124" s="120">
        <v>0.018</v>
      </c>
    </row>
    <row r="125" spans="1:6" ht="13.5" thickBot="1">
      <c r="A125" s="58" t="s">
        <v>19</v>
      </c>
      <c r="B125" s="101">
        <f>SUM(C125:F125)</f>
        <v>2.85189</v>
      </c>
      <c r="C125" s="102">
        <f>C126+C134+C135</f>
        <v>1.031774</v>
      </c>
      <c r="D125" s="102">
        <f>D126+D134+D135</f>
        <v>0</v>
      </c>
      <c r="E125" s="102">
        <f>E126+E134+E135</f>
        <v>1.090084</v>
      </c>
      <c r="F125" s="103">
        <f>F126+F134+F135</f>
        <v>0.7300319999999999</v>
      </c>
    </row>
    <row r="126" spans="1:6" ht="13.5">
      <c r="A126" s="60" t="s">
        <v>10</v>
      </c>
      <c r="B126" s="104">
        <f t="shared" si="6"/>
        <v>0.558793</v>
      </c>
      <c r="C126" s="17">
        <f>C127+C128+C129+C130+C131+C132+C133</f>
        <v>0</v>
      </c>
      <c r="D126" s="17">
        <f>D127+D128+D129+D130+D131+D132+D133</f>
        <v>0</v>
      </c>
      <c r="E126" s="17">
        <f>E127+E128+E129+E130+E131+E132+E133</f>
        <v>0.112371</v>
      </c>
      <c r="F126" s="18">
        <f>F127+F128+F129+F130+F131+F132+F133</f>
        <v>0.446422</v>
      </c>
    </row>
    <row r="127" spans="1:6" ht="12.75">
      <c r="A127" s="61" t="s">
        <v>4</v>
      </c>
      <c r="B127" s="105">
        <f t="shared" si="6"/>
        <v>0.17204599999999998</v>
      </c>
      <c r="C127" s="34">
        <v>0</v>
      </c>
      <c r="D127" s="34">
        <v>0</v>
      </c>
      <c r="E127" s="34">
        <v>0.059211</v>
      </c>
      <c r="F127" s="45">
        <v>0.11283499999999999</v>
      </c>
    </row>
    <row r="128" spans="1:6" ht="12.75">
      <c r="A128" s="61" t="s">
        <v>17</v>
      </c>
      <c r="B128" s="105">
        <f t="shared" si="6"/>
        <v>0.048347</v>
      </c>
      <c r="C128" s="34">
        <v>0</v>
      </c>
      <c r="D128" s="34">
        <v>0</v>
      </c>
      <c r="E128" s="34">
        <v>0.037127</v>
      </c>
      <c r="F128" s="45">
        <v>0.01122</v>
      </c>
    </row>
    <row r="129" spans="1:6" ht="12.75">
      <c r="A129" s="61" t="s">
        <v>5</v>
      </c>
      <c r="B129" s="105">
        <f t="shared" si="6"/>
        <v>0.337974</v>
      </c>
      <c r="C129" s="34">
        <v>0</v>
      </c>
      <c r="D129" s="34">
        <v>0</v>
      </c>
      <c r="E129" s="34">
        <v>0.015607</v>
      </c>
      <c r="F129" s="45">
        <v>0.322367</v>
      </c>
    </row>
    <row r="130" spans="1:6" ht="12.75">
      <c r="A130" s="61" t="s">
        <v>23</v>
      </c>
      <c r="B130" s="105">
        <f t="shared" si="6"/>
        <v>0</v>
      </c>
      <c r="C130" s="34">
        <v>0</v>
      </c>
      <c r="D130" s="34">
        <v>0</v>
      </c>
      <c r="E130" s="34">
        <v>0</v>
      </c>
      <c r="F130" s="45">
        <v>0</v>
      </c>
    </row>
    <row r="131" spans="1:6" ht="12.75">
      <c r="A131" s="61" t="s">
        <v>24</v>
      </c>
      <c r="B131" s="105">
        <f t="shared" si="6"/>
        <v>7.8E-05</v>
      </c>
      <c r="C131" s="34">
        <v>0</v>
      </c>
      <c r="D131" s="34">
        <v>0</v>
      </c>
      <c r="E131" s="34">
        <v>7.8E-05</v>
      </c>
      <c r="F131" s="45">
        <v>0</v>
      </c>
    </row>
    <row r="132" spans="1:6" ht="12.75">
      <c r="A132" s="61" t="s">
        <v>25</v>
      </c>
      <c r="B132" s="105">
        <f t="shared" si="6"/>
        <v>0</v>
      </c>
      <c r="C132" s="34">
        <v>0</v>
      </c>
      <c r="D132" s="34">
        <v>0</v>
      </c>
      <c r="E132" s="34">
        <v>0</v>
      </c>
      <c r="F132" s="45">
        <v>0</v>
      </c>
    </row>
    <row r="133" spans="1:6" ht="12.75">
      <c r="A133" s="61" t="s">
        <v>26</v>
      </c>
      <c r="B133" s="105">
        <f t="shared" si="6"/>
        <v>0.000348</v>
      </c>
      <c r="C133" s="34">
        <v>0</v>
      </c>
      <c r="D133" s="34">
        <v>0</v>
      </c>
      <c r="E133" s="34">
        <v>0.000348</v>
      </c>
      <c r="F133" s="45">
        <v>0</v>
      </c>
    </row>
    <row r="134" spans="1:6" ht="13.5">
      <c r="A134" s="60" t="s">
        <v>0</v>
      </c>
      <c r="B134" s="104">
        <f t="shared" si="6"/>
        <v>1.802515</v>
      </c>
      <c r="C134" s="116">
        <v>0.887679</v>
      </c>
      <c r="D134" s="116">
        <v>0</v>
      </c>
      <c r="E134" s="116">
        <v>0.700014</v>
      </c>
      <c r="F134" s="117">
        <v>0.214822</v>
      </c>
    </row>
    <row r="135" spans="1:6" ht="13.5">
      <c r="A135" s="60" t="s">
        <v>12</v>
      </c>
      <c r="B135" s="118">
        <f>SUM(C135:F135)</f>
        <v>0.490582</v>
      </c>
      <c r="C135" s="119">
        <f>C136</f>
        <v>0.144095</v>
      </c>
      <c r="D135" s="25">
        <f>D136</f>
        <v>0</v>
      </c>
      <c r="E135" s="36">
        <f>E136</f>
        <v>0.27769900000000003</v>
      </c>
      <c r="F135" s="46">
        <f>F136</f>
        <v>0.068788</v>
      </c>
    </row>
    <row r="136" spans="1:6" ht="12.75">
      <c r="A136" s="61" t="s">
        <v>13</v>
      </c>
      <c r="B136" s="105">
        <f t="shared" si="6"/>
        <v>0.490582</v>
      </c>
      <c r="C136" s="34">
        <v>0.144095</v>
      </c>
      <c r="D136" s="34">
        <v>0</v>
      </c>
      <c r="E136" s="34">
        <v>0.27769900000000003</v>
      </c>
      <c r="F136" s="45">
        <v>0.068788</v>
      </c>
    </row>
    <row r="137" spans="1:6" ht="13.5" thickBot="1">
      <c r="A137" s="62" t="s">
        <v>14</v>
      </c>
      <c r="B137" s="114">
        <f t="shared" si="6"/>
        <v>0.713</v>
      </c>
      <c r="C137" s="53">
        <v>0.237</v>
      </c>
      <c r="D137" s="53">
        <v>0</v>
      </c>
      <c r="E137" s="53">
        <v>0.476</v>
      </c>
      <c r="F137" s="53">
        <v>0</v>
      </c>
    </row>
    <row r="138" spans="1:6" ht="13.5" thickBot="1">
      <c r="A138" s="58" t="s">
        <v>20</v>
      </c>
      <c r="B138" s="101">
        <f>SUM(C138:F138)</f>
        <v>0.668534</v>
      </c>
      <c r="C138" s="102">
        <f>C139+C147+C148</f>
        <v>0</v>
      </c>
      <c r="D138" s="102">
        <f>D139+D147+D148</f>
        <v>0</v>
      </c>
      <c r="E138" s="102">
        <f>E139+E147+E148</f>
        <v>0.280106</v>
      </c>
      <c r="F138" s="103">
        <f>F139+F147+F148</f>
        <v>0.388428</v>
      </c>
    </row>
    <row r="139" spans="1:6" ht="13.5">
      <c r="A139" s="60" t="s">
        <v>10</v>
      </c>
      <c r="B139" s="115">
        <f t="shared" si="6"/>
        <v>0.30205</v>
      </c>
      <c r="C139" s="17">
        <f>C140+C141+C142+C143+C144+C145+C146</f>
        <v>0</v>
      </c>
      <c r="D139" s="17">
        <f>D140+D141+D142+D143+D144+D145+D146</f>
        <v>0</v>
      </c>
      <c r="E139" s="17">
        <f>E140+E141+E142+E143+E144+E145+E146</f>
        <v>0</v>
      </c>
      <c r="F139" s="18">
        <f>F140+F141+F142+F143+F144+F145+F146</f>
        <v>0.30205</v>
      </c>
    </row>
    <row r="140" spans="1:6" ht="12.75">
      <c r="A140" s="61" t="s">
        <v>4</v>
      </c>
      <c r="B140" s="105">
        <f t="shared" si="6"/>
        <v>0.242271</v>
      </c>
      <c r="C140" s="34">
        <v>0</v>
      </c>
      <c r="D140" s="34">
        <v>0</v>
      </c>
      <c r="E140" s="34">
        <v>0</v>
      </c>
      <c r="F140" s="45">
        <v>0.242271</v>
      </c>
    </row>
    <row r="141" spans="1:6" ht="12.75">
      <c r="A141" s="61" t="s">
        <v>17</v>
      </c>
      <c r="B141" s="105">
        <f t="shared" si="6"/>
        <v>0</v>
      </c>
      <c r="C141" s="34">
        <v>0</v>
      </c>
      <c r="D141" s="34">
        <v>0</v>
      </c>
      <c r="E141" s="34">
        <v>0</v>
      </c>
      <c r="F141" s="45">
        <v>0</v>
      </c>
    </row>
    <row r="142" spans="1:6" ht="12.75">
      <c r="A142" s="61" t="s">
        <v>5</v>
      </c>
      <c r="B142" s="105">
        <f t="shared" si="6"/>
        <v>0.059779000000000006</v>
      </c>
      <c r="C142" s="34">
        <v>0</v>
      </c>
      <c r="D142" s="34">
        <v>0</v>
      </c>
      <c r="E142" s="34">
        <v>0</v>
      </c>
      <c r="F142" s="45">
        <v>0.059779000000000006</v>
      </c>
    </row>
    <row r="143" spans="1:6" ht="12.75">
      <c r="A143" s="61" t="s">
        <v>23</v>
      </c>
      <c r="B143" s="105">
        <f t="shared" si="6"/>
        <v>0</v>
      </c>
      <c r="C143" s="34">
        <v>0</v>
      </c>
      <c r="D143" s="34">
        <v>0</v>
      </c>
      <c r="E143" s="34">
        <v>0</v>
      </c>
      <c r="F143" s="45">
        <v>0</v>
      </c>
    </row>
    <row r="144" spans="1:6" ht="12.75">
      <c r="A144" s="61" t="s">
        <v>24</v>
      </c>
      <c r="B144" s="105">
        <f t="shared" si="6"/>
        <v>0</v>
      </c>
      <c r="C144" s="34">
        <v>0</v>
      </c>
      <c r="D144" s="34">
        <v>0</v>
      </c>
      <c r="E144" s="34">
        <v>0</v>
      </c>
      <c r="F144" s="45">
        <v>0</v>
      </c>
    </row>
    <row r="145" spans="1:6" ht="12.75">
      <c r="A145" s="61" t="s">
        <v>25</v>
      </c>
      <c r="B145" s="105">
        <f t="shared" si="6"/>
        <v>0</v>
      </c>
      <c r="C145" s="34">
        <v>0</v>
      </c>
      <c r="D145" s="34">
        <v>0</v>
      </c>
      <c r="E145" s="34">
        <v>0</v>
      </c>
      <c r="F145" s="45">
        <v>0</v>
      </c>
    </row>
    <row r="146" spans="1:6" ht="12.75">
      <c r="A146" s="61" t="s">
        <v>26</v>
      </c>
      <c r="B146" s="105">
        <f t="shared" si="6"/>
        <v>0</v>
      </c>
      <c r="C146" s="34">
        <v>0</v>
      </c>
      <c r="D146" s="34">
        <v>0</v>
      </c>
      <c r="E146" s="34">
        <v>0</v>
      </c>
      <c r="F146" s="45">
        <v>0</v>
      </c>
    </row>
    <row r="147" spans="1:6" ht="13.5">
      <c r="A147" s="60" t="s">
        <v>0</v>
      </c>
      <c r="B147" s="118">
        <f t="shared" si="6"/>
        <v>0.354945</v>
      </c>
      <c r="C147" s="116">
        <v>0</v>
      </c>
      <c r="D147" s="116">
        <v>0</v>
      </c>
      <c r="E147" s="116">
        <v>0.268567</v>
      </c>
      <c r="F147" s="117">
        <v>0.086378</v>
      </c>
    </row>
    <row r="148" spans="1:6" ht="13.5">
      <c r="A148" s="60" t="s">
        <v>12</v>
      </c>
      <c r="B148" s="118">
        <f>SUM(C148:F148)</f>
        <v>0.011538999999999999</v>
      </c>
      <c r="C148" s="119">
        <v>0</v>
      </c>
      <c r="D148" s="25">
        <v>0</v>
      </c>
      <c r="E148" s="36">
        <f>E149</f>
        <v>0.011538999999999999</v>
      </c>
      <c r="F148" s="46">
        <v>0</v>
      </c>
    </row>
    <row r="149" spans="1:6" ht="12.75">
      <c r="A149" s="61" t="s">
        <v>13</v>
      </c>
      <c r="B149" s="105">
        <f t="shared" si="6"/>
        <v>0.011538999999999999</v>
      </c>
      <c r="C149" s="34">
        <v>0</v>
      </c>
      <c r="D149" s="34">
        <v>0</v>
      </c>
      <c r="E149" s="34">
        <v>0.011538999999999999</v>
      </c>
      <c r="F149" s="45">
        <v>0</v>
      </c>
    </row>
    <row r="150" spans="1:6" ht="13.5" thickBot="1">
      <c r="A150" s="62" t="s">
        <v>14</v>
      </c>
      <c r="B150" s="114">
        <f t="shared" si="6"/>
        <v>0.019</v>
      </c>
      <c r="C150" s="53">
        <v>0</v>
      </c>
      <c r="D150" s="53">
        <v>0</v>
      </c>
      <c r="E150" s="53">
        <v>0.019</v>
      </c>
      <c r="F150" s="53">
        <v>0</v>
      </c>
    </row>
    <row r="151" spans="1:6" ht="13.5" thickBot="1">
      <c r="A151" s="58" t="s">
        <v>21</v>
      </c>
      <c r="B151" s="101">
        <f aca="true" t="shared" si="7" ref="B151:B190">SUM(C151:F151)</f>
        <v>2.52172</v>
      </c>
      <c r="C151" s="102">
        <f>C152+C160+C161</f>
        <v>0</v>
      </c>
      <c r="D151" s="102">
        <f>D152+D160+D161</f>
        <v>0</v>
      </c>
      <c r="E151" s="102">
        <f>E152+E160+E161</f>
        <v>1.523045</v>
      </c>
      <c r="F151" s="103">
        <f>F152+F160+F161</f>
        <v>0.9986750000000002</v>
      </c>
    </row>
    <row r="152" spans="1:6" ht="13.5">
      <c r="A152" s="60" t="s">
        <v>10</v>
      </c>
      <c r="B152" s="104">
        <f t="shared" si="7"/>
        <v>1.265669</v>
      </c>
      <c r="C152" s="17">
        <f>C153+C154+C155+C156+C157+C158+C159</f>
        <v>0</v>
      </c>
      <c r="D152" s="17">
        <f>D153+D154+D155+D156+D157+D158+D159</f>
        <v>0</v>
      </c>
      <c r="E152" s="17">
        <f>E153+E154+E155+E156+E157+E158+E159</f>
        <v>0.5166</v>
      </c>
      <c r="F152" s="18">
        <f>F153+F154+F155+F156+F157+F158+F159</f>
        <v>0.7490690000000001</v>
      </c>
    </row>
    <row r="153" spans="1:6" ht="12.75">
      <c r="A153" s="61" t="s">
        <v>4</v>
      </c>
      <c r="B153" s="105">
        <f t="shared" si="7"/>
        <v>0.590118</v>
      </c>
      <c r="C153" s="34"/>
      <c r="D153" s="34"/>
      <c r="E153" s="34">
        <v>0.140679</v>
      </c>
      <c r="F153" s="45">
        <v>0.44943900000000003</v>
      </c>
    </row>
    <row r="154" spans="1:6" ht="12.75">
      <c r="A154" s="61" t="s">
        <v>17</v>
      </c>
      <c r="B154" s="105">
        <f t="shared" si="7"/>
        <v>0.47864</v>
      </c>
      <c r="C154" s="34"/>
      <c r="D154" s="34"/>
      <c r="E154" s="34">
        <v>0.373875</v>
      </c>
      <c r="F154" s="45">
        <v>0.104765</v>
      </c>
    </row>
    <row r="155" spans="1:6" ht="12.75">
      <c r="A155" s="61" t="s">
        <v>5</v>
      </c>
      <c r="B155" s="105">
        <f t="shared" si="7"/>
        <v>0.191918</v>
      </c>
      <c r="C155" s="34"/>
      <c r="D155" s="34"/>
      <c r="E155" s="34">
        <v>0</v>
      </c>
      <c r="F155" s="45">
        <v>0.191918</v>
      </c>
    </row>
    <row r="156" spans="1:6" ht="12.75">
      <c r="A156" s="61" t="s">
        <v>23</v>
      </c>
      <c r="B156" s="105">
        <f t="shared" si="7"/>
        <v>0</v>
      </c>
      <c r="C156" s="34"/>
      <c r="D156" s="34"/>
      <c r="E156" s="34">
        <v>0</v>
      </c>
      <c r="F156" s="45">
        <v>0</v>
      </c>
    </row>
    <row r="157" spans="1:6" ht="12.75">
      <c r="A157" s="61" t="s">
        <v>24</v>
      </c>
      <c r="B157" s="105">
        <f t="shared" si="7"/>
        <v>0.002781</v>
      </c>
      <c r="C157" s="34"/>
      <c r="D157" s="34"/>
      <c r="E157" s="34">
        <v>0</v>
      </c>
      <c r="F157" s="45">
        <v>0.002781</v>
      </c>
    </row>
    <row r="158" spans="1:6" ht="12.75">
      <c r="A158" s="61" t="s">
        <v>25</v>
      </c>
      <c r="B158" s="105">
        <f t="shared" si="7"/>
        <v>0</v>
      </c>
      <c r="C158" s="34"/>
      <c r="D158" s="34"/>
      <c r="E158" s="34">
        <v>0</v>
      </c>
      <c r="F158" s="45">
        <v>0</v>
      </c>
    </row>
    <row r="159" spans="1:6" ht="12.75">
      <c r="A159" s="61" t="s">
        <v>26</v>
      </c>
      <c r="B159" s="105">
        <f t="shared" si="7"/>
        <v>0.0022119999999999996</v>
      </c>
      <c r="C159" s="34"/>
      <c r="D159" s="34"/>
      <c r="E159" s="34">
        <v>0.0020459999999999996</v>
      </c>
      <c r="F159" s="45">
        <v>0.000166</v>
      </c>
    </row>
    <row r="160" spans="1:6" ht="13.5">
      <c r="A160" s="60" t="s">
        <v>0</v>
      </c>
      <c r="B160" s="104">
        <f t="shared" si="7"/>
        <v>0.694124</v>
      </c>
      <c r="C160" s="116">
        <v>0</v>
      </c>
      <c r="D160" s="116">
        <v>0</v>
      </c>
      <c r="E160" s="116">
        <v>0.508823</v>
      </c>
      <c r="F160" s="117">
        <v>0.185301</v>
      </c>
    </row>
    <row r="161" spans="1:6" ht="13.5">
      <c r="A161" s="60" t="s">
        <v>12</v>
      </c>
      <c r="B161" s="118">
        <f>SUM(C161:F161)</f>
        <v>0.5619270000000001</v>
      </c>
      <c r="C161" s="119">
        <f>C162</f>
        <v>0</v>
      </c>
      <c r="D161" s="25">
        <f>D162</f>
        <v>0</v>
      </c>
      <c r="E161" s="36">
        <f>E162</f>
        <v>0.497622</v>
      </c>
      <c r="F161" s="46">
        <f>F162</f>
        <v>0.064305</v>
      </c>
    </row>
    <row r="162" spans="1:6" ht="12.75">
      <c r="A162" s="61" t="s">
        <v>13</v>
      </c>
      <c r="B162" s="105">
        <f t="shared" si="7"/>
        <v>0.5619270000000001</v>
      </c>
      <c r="C162" s="34">
        <v>0</v>
      </c>
      <c r="D162" s="34">
        <v>0</v>
      </c>
      <c r="E162" s="34">
        <v>0.497622</v>
      </c>
      <c r="F162" s="45">
        <v>0.064305</v>
      </c>
    </row>
    <row r="163" spans="1:6" ht="13.5" thickBot="1">
      <c r="A163" s="62" t="s">
        <v>14</v>
      </c>
      <c r="B163" s="114">
        <f t="shared" si="7"/>
        <v>0.981</v>
      </c>
      <c r="C163" s="53">
        <v>0</v>
      </c>
      <c r="D163" s="53">
        <v>0</v>
      </c>
      <c r="E163" s="53">
        <v>0.881</v>
      </c>
      <c r="F163" s="53">
        <v>0.1</v>
      </c>
    </row>
    <row r="164" spans="1:6" ht="13.5" thickBot="1">
      <c r="A164" s="58" t="s">
        <v>22</v>
      </c>
      <c r="B164" s="101">
        <f>SUM(C164:F164)</f>
        <v>2.686797</v>
      </c>
      <c r="C164" s="102">
        <f>C165+C173+C174</f>
        <v>0</v>
      </c>
      <c r="D164" s="102">
        <f>D165+D173+D174</f>
        <v>0</v>
      </c>
      <c r="E164" s="102">
        <f>E165+E173+E174</f>
        <v>1.675551</v>
      </c>
      <c r="F164" s="103">
        <f>F165+F173+F174</f>
        <v>1.0112459999999999</v>
      </c>
    </row>
    <row r="165" spans="1:6" ht="13.5">
      <c r="A165" s="60" t="s">
        <v>10</v>
      </c>
      <c r="B165" s="104">
        <f t="shared" si="7"/>
        <v>1.537226</v>
      </c>
      <c r="C165" s="17">
        <f>C166+C167+C168+C169+C170+C171+C172</f>
        <v>0</v>
      </c>
      <c r="D165" s="17">
        <f>D166+D167+D168+D169+D170+D171+D172</f>
        <v>0</v>
      </c>
      <c r="E165" s="17">
        <f>E166+E167+E168+E169+E170+E171+E172</f>
        <v>0.717618</v>
      </c>
      <c r="F165" s="18">
        <f>F166+F167+F168+F169+F170+F171+F172</f>
        <v>0.8196079999999999</v>
      </c>
    </row>
    <row r="166" spans="1:6" ht="13.5">
      <c r="A166" s="60" t="s">
        <v>4</v>
      </c>
      <c r="B166" s="105">
        <f t="shared" si="7"/>
        <v>1.120615</v>
      </c>
      <c r="C166" s="34"/>
      <c r="D166" s="34"/>
      <c r="E166" s="34">
        <v>0.477813</v>
      </c>
      <c r="F166" s="45">
        <v>0.642802</v>
      </c>
    </row>
    <row r="167" spans="1:6" ht="13.5">
      <c r="A167" s="60" t="s">
        <v>17</v>
      </c>
      <c r="B167" s="105">
        <f t="shared" si="7"/>
        <v>0.34507999999999994</v>
      </c>
      <c r="C167" s="34"/>
      <c r="D167" s="34"/>
      <c r="E167" s="34">
        <v>0.214962</v>
      </c>
      <c r="F167" s="45">
        <v>0.13011799999999998</v>
      </c>
    </row>
    <row r="168" spans="1:6" ht="13.5">
      <c r="A168" s="60" t="s">
        <v>5</v>
      </c>
      <c r="B168" s="105">
        <f t="shared" si="7"/>
        <v>0.064018</v>
      </c>
      <c r="C168" s="34"/>
      <c r="D168" s="34"/>
      <c r="E168" s="34">
        <v>0.017742</v>
      </c>
      <c r="F168" s="45">
        <v>0.046276000000000005</v>
      </c>
    </row>
    <row r="169" spans="1:6" ht="12.75">
      <c r="A169" s="61" t="s">
        <v>23</v>
      </c>
      <c r="B169" s="105">
        <f t="shared" si="7"/>
        <v>0</v>
      </c>
      <c r="C169" s="34"/>
      <c r="D169" s="34"/>
      <c r="E169" s="34">
        <v>0</v>
      </c>
      <c r="F169" s="45">
        <v>0</v>
      </c>
    </row>
    <row r="170" spans="1:6" ht="12.75">
      <c r="A170" s="61" t="s">
        <v>24</v>
      </c>
      <c r="B170" s="105">
        <f t="shared" si="7"/>
        <v>0.006066</v>
      </c>
      <c r="C170" s="34"/>
      <c r="D170" s="34"/>
      <c r="E170" s="34">
        <v>0.006066</v>
      </c>
      <c r="F170" s="45">
        <v>0</v>
      </c>
    </row>
    <row r="171" spans="1:6" ht="12.75">
      <c r="A171" s="61" t="s">
        <v>25</v>
      </c>
      <c r="B171" s="105">
        <f t="shared" si="7"/>
        <v>0</v>
      </c>
      <c r="C171" s="34"/>
      <c r="D171" s="34"/>
      <c r="E171" s="34">
        <v>0</v>
      </c>
      <c r="F171" s="45">
        <v>0</v>
      </c>
    </row>
    <row r="172" spans="1:6" ht="12.75">
      <c r="A172" s="61" t="s">
        <v>26</v>
      </c>
      <c r="B172" s="105">
        <f t="shared" si="7"/>
        <v>0.001447</v>
      </c>
      <c r="C172" s="34"/>
      <c r="D172" s="34"/>
      <c r="E172" s="34">
        <v>0.001035</v>
      </c>
      <c r="F172" s="45">
        <v>0.000412</v>
      </c>
    </row>
    <row r="173" spans="1:6" ht="13.5">
      <c r="A173" s="60" t="s">
        <v>0</v>
      </c>
      <c r="B173" s="104">
        <f t="shared" si="7"/>
        <v>1.043088</v>
      </c>
      <c r="C173" s="116">
        <v>0</v>
      </c>
      <c r="D173" s="116">
        <v>0</v>
      </c>
      <c r="E173" s="116">
        <v>0.9139700000000001</v>
      </c>
      <c r="F173" s="117">
        <v>0.12911799999999998</v>
      </c>
    </row>
    <row r="174" spans="1:6" ht="13.5">
      <c r="A174" s="60" t="s">
        <v>12</v>
      </c>
      <c r="B174" s="118">
        <f>SUM(C174:F174)</f>
        <v>0.10648300000000001</v>
      </c>
      <c r="C174" s="119">
        <f>C175</f>
        <v>0</v>
      </c>
      <c r="D174" s="25">
        <f>D175</f>
        <v>0</v>
      </c>
      <c r="E174" s="36">
        <f>E175</f>
        <v>0.043963</v>
      </c>
      <c r="F174" s="46">
        <f>F175</f>
        <v>0.06252</v>
      </c>
    </row>
    <row r="175" spans="1:6" ht="12.75">
      <c r="A175" s="61" t="s">
        <v>13</v>
      </c>
      <c r="B175" s="105">
        <f t="shared" si="7"/>
        <v>0.10648300000000001</v>
      </c>
      <c r="C175" s="34">
        <v>0</v>
      </c>
      <c r="D175" s="34">
        <v>0</v>
      </c>
      <c r="E175" s="34">
        <v>0.043963</v>
      </c>
      <c r="F175" s="45">
        <v>0.06252</v>
      </c>
    </row>
    <row r="176" spans="1:6" ht="13.5" thickBot="1">
      <c r="A176" s="62" t="s">
        <v>14</v>
      </c>
      <c r="B176" s="114">
        <f t="shared" si="7"/>
        <v>0.24</v>
      </c>
      <c r="C176" s="53">
        <v>0</v>
      </c>
      <c r="D176" s="53">
        <v>0</v>
      </c>
      <c r="E176" s="53">
        <v>0.122</v>
      </c>
      <c r="F176" s="53">
        <v>0.118</v>
      </c>
    </row>
    <row r="177" spans="1:6" ht="13.5" thickBot="1">
      <c r="A177" s="58" t="s">
        <v>36</v>
      </c>
      <c r="B177" s="101">
        <f t="shared" si="7"/>
        <v>5.912106</v>
      </c>
      <c r="C177" s="102">
        <f>C178+C186+C187</f>
        <v>0</v>
      </c>
      <c r="D177" s="102">
        <f>D178+D186+D187</f>
        <v>0</v>
      </c>
      <c r="E177" s="102">
        <f>E178+E186+E187</f>
        <v>1.062399</v>
      </c>
      <c r="F177" s="103">
        <f>F178+F186+F187</f>
        <v>4.8497069999999995</v>
      </c>
    </row>
    <row r="178" spans="1:6" ht="13.5">
      <c r="A178" s="60" t="s">
        <v>10</v>
      </c>
      <c r="B178" s="104">
        <f t="shared" si="7"/>
        <v>3.8689220000000004</v>
      </c>
      <c r="C178" s="17">
        <f>C179+C180+C181+C182+C183+C184+C185</f>
        <v>0</v>
      </c>
      <c r="D178" s="17">
        <f>D179+D180+D181+D182+D183+D184+D185</f>
        <v>0</v>
      </c>
      <c r="E178" s="17">
        <f>E179+E180+E181+E182+E183+E184+E185</f>
        <v>0.032516</v>
      </c>
      <c r="F178" s="18">
        <f>F179+F180+F181+F182+F183+F184+F185</f>
        <v>3.836406</v>
      </c>
    </row>
    <row r="179" spans="1:6" ht="12.75">
      <c r="A179" s="61" t="s">
        <v>4</v>
      </c>
      <c r="B179" s="105">
        <f t="shared" si="7"/>
        <v>0.374581</v>
      </c>
      <c r="C179" s="34"/>
      <c r="D179" s="34"/>
      <c r="E179" s="34">
        <v>0.0034</v>
      </c>
      <c r="F179" s="45">
        <v>0.371181</v>
      </c>
    </row>
    <row r="180" spans="1:6" ht="12.75">
      <c r="A180" s="61" t="s">
        <v>17</v>
      </c>
      <c r="B180" s="105">
        <f t="shared" si="7"/>
        <v>0</v>
      </c>
      <c r="C180" s="34"/>
      <c r="D180" s="34"/>
      <c r="E180" s="34">
        <v>0</v>
      </c>
      <c r="F180" s="45">
        <v>0</v>
      </c>
    </row>
    <row r="181" spans="1:6" ht="12.75">
      <c r="A181" s="61" t="s">
        <v>5</v>
      </c>
      <c r="B181" s="105">
        <f t="shared" si="7"/>
        <v>3.485661</v>
      </c>
      <c r="C181" s="34"/>
      <c r="D181" s="34"/>
      <c r="E181" s="34">
        <v>0.022709</v>
      </c>
      <c r="F181" s="45">
        <v>3.462952</v>
      </c>
    </row>
    <row r="182" spans="1:6" ht="12.75">
      <c r="A182" s="61" t="s">
        <v>23</v>
      </c>
      <c r="B182" s="105">
        <f t="shared" si="7"/>
        <v>0</v>
      </c>
      <c r="C182" s="34"/>
      <c r="D182" s="34"/>
      <c r="E182" s="34">
        <v>0</v>
      </c>
      <c r="F182" s="45">
        <v>0</v>
      </c>
    </row>
    <row r="183" spans="1:6" ht="12.75">
      <c r="A183" s="61" t="s">
        <v>24</v>
      </c>
      <c r="B183" s="105">
        <f t="shared" si="7"/>
        <v>0.00868</v>
      </c>
      <c r="C183" s="34"/>
      <c r="D183" s="34"/>
      <c r="E183" s="34">
        <v>0.006407</v>
      </c>
      <c r="F183" s="45">
        <v>0.0022730000000000003</v>
      </c>
    </row>
    <row r="184" spans="1:6" ht="12.75">
      <c r="A184" s="61" t="s">
        <v>25</v>
      </c>
      <c r="B184" s="105">
        <f t="shared" si="7"/>
        <v>0</v>
      </c>
      <c r="C184" s="34"/>
      <c r="D184" s="34"/>
      <c r="E184" s="34">
        <v>0</v>
      </c>
      <c r="F184" s="45">
        <v>0</v>
      </c>
    </row>
    <row r="185" spans="1:6" ht="12.75">
      <c r="A185" s="61" t="s">
        <v>26</v>
      </c>
      <c r="B185" s="105">
        <f t="shared" si="7"/>
        <v>0</v>
      </c>
      <c r="C185" s="34"/>
      <c r="D185" s="34"/>
      <c r="E185" s="34">
        <v>0</v>
      </c>
      <c r="F185" s="45">
        <v>0</v>
      </c>
    </row>
    <row r="186" spans="1:6" ht="13.5">
      <c r="A186" s="60" t="s">
        <v>0</v>
      </c>
      <c r="B186" s="104">
        <f t="shared" si="7"/>
        <v>1.849777</v>
      </c>
      <c r="C186" s="116">
        <v>0</v>
      </c>
      <c r="D186" s="116">
        <v>0</v>
      </c>
      <c r="E186" s="116">
        <v>0.940269</v>
      </c>
      <c r="F186" s="117">
        <v>0.909508</v>
      </c>
    </row>
    <row r="187" spans="1:6" ht="13.5">
      <c r="A187" s="63" t="s">
        <v>12</v>
      </c>
      <c r="B187" s="118">
        <f>SUM(C187:F187)</f>
        <v>0.193407</v>
      </c>
      <c r="C187" s="119">
        <f>C188</f>
        <v>0</v>
      </c>
      <c r="D187" s="25">
        <f>D188</f>
        <v>0</v>
      </c>
      <c r="E187" s="36">
        <f>E188</f>
        <v>0.089614</v>
      </c>
      <c r="F187" s="46">
        <f>F188</f>
        <v>0.10379300000000001</v>
      </c>
    </row>
    <row r="188" spans="1:6" ht="12.75">
      <c r="A188" s="61" t="s">
        <v>13</v>
      </c>
      <c r="B188" s="105">
        <f t="shared" si="7"/>
        <v>0.193407</v>
      </c>
      <c r="C188" s="34">
        <v>0</v>
      </c>
      <c r="D188" s="34">
        <v>0</v>
      </c>
      <c r="E188" s="34">
        <v>0.089614</v>
      </c>
      <c r="F188" s="45">
        <v>0.10379300000000001</v>
      </c>
    </row>
    <row r="189" spans="1:6" ht="13.5" thickBot="1">
      <c r="A189" s="62" t="s">
        <v>14</v>
      </c>
      <c r="B189" s="114">
        <f t="shared" si="7"/>
        <v>0.348</v>
      </c>
      <c r="C189" s="53">
        <v>0</v>
      </c>
      <c r="D189" s="53">
        <v>0</v>
      </c>
      <c r="E189" s="53">
        <v>0.188</v>
      </c>
      <c r="F189" s="53">
        <v>0.16</v>
      </c>
    </row>
    <row r="190" spans="1:6" ht="13.5" thickBot="1">
      <c r="A190" s="58" t="s">
        <v>30</v>
      </c>
      <c r="B190" s="101">
        <f t="shared" si="7"/>
        <v>0.24792600000000004</v>
      </c>
      <c r="C190" s="102">
        <f>C191+C199+C200</f>
        <v>0</v>
      </c>
      <c r="D190" s="102">
        <f>D191+D199+D200</f>
        <v>0</v>
      </c>
      <c r="E190" s="102">
        <f>E191+E199+E200</f>
        <v>0.22188100000000002</v>
      </c>
      <c r="F190" s="103">
        <f>F191+F199+F200</f>
        <v>0.026045000000000002</v>
      </c>
    </row>
    <row r="191" spans="1:6" ht="13.5">
      <c r="A191" s="60" t="s">
        <v>10</v>
      </c>
      <c r="B191" s="115">
        <f aca="true" t="shared" si="8" ref="B191:B199">SUM(C191:F191)</f>
        <v>0.026692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0.0006720000000000001</v>
      </c>
      <c r="F191" s="18">
        <f>F192+F193+F194+F195+F196+F197+F198</f>
        <v>0.02602</v>
      </c>
    </row>
    <row r="192" spans="1:6" ht="12.75">
      <c r="A192" s="61" t="s">
        <v>4</v>
      </c>
      <c r="B192" s="105">
        <f t="shared" si="8"/>
        <v>0.023420000000000003</v>
      </c>
      <c r="C192" s="34"/>
      <c r="D192" s="34"/>
      <c r="E192" s="34"/>
      <c r="F192" s="45">
        <v>0.023420000000000003</v>
      </c>
    </row>
    <row r="193" spans="1:6" ht="12.75">
      <c r="A193" s="61" t="s">
        <v>17</v>
      </c>
      <c r="B193" s="105">
        <f t="shared" si="8"/>
        <v>0</v>
      </c>
      <c r="C193" s="34"/>
      <c r="D193" s="34"/>
      <c r="E193" s="34"/>
      <c r="F193" s="45"/>
    </row>
    <row r="194" spans="1:6" ht="12.75">
      <c r="A194" s="61" t="s">
        <v>5</v>
      </c>
      <c r="B194" s="105">
        <f t="shared" si="8"/>
        <v>0.0006720000000000001</v>
      </c>
      <c r="C194" s="34"/>
      <c r="D194" s="34"/>
      <c r="E194" s="34">
        <v>0.0006720000000000001</v>
      </c>
      <c r="F194" s="45"/>
    </row>
    <row r="195" spans="1:6" ht="12.75">
      <c r="A195" s="61" t="s">
        <v>23</v>
      </c>
      <c r="B195" s="105">
        <f t="shared" si="8"/>
        <v>0</v>
      </c>
      <c r="C195" s="34"/>
      <c r="D195" s="34"/>
      <c r="E195" s="34"/>
      <c r="F195" s="45"/>
    </row>
    <row r="196" spans="1:6" ht="12.75">
      <c r="A196" s="61" t="s">
        <v>24</v>
      </c>
      <c r="B196" s="105">
        <f t="shared" si="8"/>
        <v>0</v>
      </c>
      <c r="C196" s="34"/>
      <c r="D196" s="34"/>
      <c r="E196" s="34"/>
      <c r="F196" s="45"/>
    </row>
    <row r="197" spans="1:6" ht="12.75">
      <c r="A197" s="61" t="s">
        <v>25</v>
      </c>
      <c r="B197" s="105">
        <f t="shared" si="8"/>
        <v>0</v>
      </c>
      <c r="C197" s="34"/>
      <c r="D197" s="34"/>
      <c r="E197" s="34"/>
      <c r="F197" s="45"/>
    </row>
    <row r="198" spans="1:9" ht="14.25">
      <c r="A198" s="61" t="s">
        <v>26</v>
      </c>
      <c r="B198" s="105">
        <f t="shared" si="8"/>
        <v>0.0026</v>
      </c>
      <c r="C198" s="34"/>
      <c r="D198" s="34"/>
      <c r="E198" s="34"/>
      <c r="F198" s="45">
        <v>0.0026</v>
      </c>
      <c r="I198" s="142"/>
    </row>
    <row r="199" spans="1:6" ht="13.5">
      <c r="A199" s="64" t="s">
        <v>0</v>
      </c>
      <c r="B199" s="121">
        <f t="shared" si="8"/>
        <v>0.16542600000000002</v>
      </c>
      <c r="C199" s="116">
        <v>0</v>
      </c>
      <c r="D199" s="116">
        <v>0</v>
      </c>
      <c r="E199" s="116">
        <v>0.16540100000000002</v>
      </c>
      <c r="F199" s="117">
        <v>2.5E-05</v>
      </c>
    </row>
    <row r="200" spans="1:9" ht="15">
      <c r="A200" s="63" t="s">
        <v>12</v>
      </c>
      <c r="B200" s="118">
        <f>SUM(C200:F200)</f>
        <v>0.055807999999999996</v>
      </c>
      <c r="C200" s="119">
        <f>C201</f>
        <v>0</v>
      </c>
      <c r="D200" s="25">
        <f>D201</f>
        <v>0</v>
      </c>
      <c r="E200" s="36">
        <f>E201</f>
        <v>0.055807999999999996</v>
      </c>
      <c r="F200" s="46">
        <v>0</v>
      </c>
      <c r="I200" s="143"/>
    </row>
    <row r="201" spans="1:6" ht="12.75">
      <c r="A201" s="61" t="s">
        <v>13</v>
      </c>
      <c r="B201" s="105">
        <f>SUM(C201:F201)</f>
        <v>0.055807999999999996</v>
      </c>
      <c r="C201" s="34">
        <v>0</v>
      </c>
      <c r="D201" s="34">
        <v>0</v>
      </c>
      <c r="E201" s="34">
        <v>0.055807999999999996</v>
      </c>
      <c r="F201" s="45">
        <v>0</v>
      </c>
    </row>
    <row r="202" spans="1:6" ht="13.5" thickBot="1">
      <c r="A202" s="62" t="s">
        <v>14</v>
      </c>
      <c r="B202" s="114">
        <f>SUM(C202:F202)</f>
        <v>0.127</v>
      </c>
      <c r="C202" s="56">
        <v>0</v>
      </c>
      <c r="D202" s="56">
        <v>0</v>
      </c>
      <c r="E202" s="56">
        <v>0.127</v>
      </c>
      <c r="F202" s="120">
        <v>0</v>
      </c>
    </row>
    <row r="203" spans="1:6" ht="13.5">
      <c r="A203" s="65"/>
      <c r="B203" s="66"/>
      <c r="C203" s="66"/>
      <c r="D203" s="67"/>
      <c r="E203" s="67"/>
      <c r="F203" s="67"/>
    </row>
    <row r="205" spans="1:8" s="136" customFormat="1" ht="18.75">
      <c r="A205" s="132" t="s">
        <v>43</v>
      </c>
      <c r="B205" s="133"/>
      <c r="C205" s="133"/>
      <c r="D205" s="133"/>
      <c r="E205" s="133"/>
      <c r="F205" s="134"/>
      <c r="G205" s="135"/>
      <c r="H205" s="135"/>
    </row>
    <row r="206" ht="13.5" thickBot="1"/>
    <row r="207" spans="1:8" s="2" customFormat="1" ht="15.75" customHeight="1" thickBot="1">
      <c r="A207" s="137"/>
      <c r="B207" s="167" t="s">
        <v>41</v>
      </c>
      <c r="C207" s="168"/>
      <c r="D207" s="168"/>
      <c r="E207" s="168"/>
      <c r="F207" s="169"/>
      <c r="G207" s="69"/>
      <c r="H207" s="69"/>
    </row>
    <row r="208" spans="1:8" s="2" customFormat="1" ht="15.75" customHeight="1" thickBot="1">
      <c r="A208" s="165" t="s">
        <v>8</v>
      </c>
      <c r="B208" s="170" t="s">
        <v>9</v>
      </c>
      <c r="C208" s="171"/>
      <c r="D208" s="171"/>
      <c r="E208" s="171"/>
      <c r="F208" s="172"/>
      <c r="G208" s="69"/>
      <c r="H208" s="69"/>
    </row>
    <row r="209" spans="1:8" s="2" customFormat="1" ht="15.75" customHeight="1" thickBot="1">
      <c r="A209" s="166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6" ht="13.5" thickBot="1">
      <c r="A210" s="124" t="s">
        <v>45</v>
      </c>
      <c r="B210" s="125">
        <f>C210+D210+E210+F210</f>
        <v>1.116861</v>
      </c>
      <c r="C210" s="122"/>
      <c r="D210" s="123"/>
      <c r="E210" s="123">
        <f>E212</f>
        <v>1.116861</v>
      </c>
      <c r="F210" s="138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1.116861</v>
      </c>
      <c r="C212" s="72"/>
      <c r="D212" s="129"/>
      <c r="E212" s="129">
        <f>E213</f>
        <v>1.116861</v>
      </c>
      <c r="F212" s="139"/>
    </row>
    <row r="213" spans="1:6" ht="15">
      <c r="A213" s="130" t="s">
        <v>13</v>
      </c>
      <c r="B213" s="19">
        <f>E213</f>
        <v>1.116861</v>
      </c>
      <c r="C213" s="20"/>
      <c r="D213" s="27"/>
      <c r="E213" s="131">
        <v>1.116861</v>
      </c>
      <c r="F213" s="28"/>
    </row>
    <row r="214" spans="1:8" s="141" customFormat="1" ht="13.5" thickBot="1">
      <c r="A214" s="140" t="s">
        <v>14</v>
      </c>
      <c r="B214" s="31">
        <f>E214</f>
        <v>1.841</v>
      </c>
      <c r="C214" s="56"/>
      <c r="D214" s="32"/>
      <c r="E214" s="32">
        <v>1.841</v>
      </c>
      <c r="F214" s="33"/>
      <c r="G214" s="70"/>
      <c r="H214" s="70"/>
    </row>
    <row r="215" spans="1:6" ht="13.5" thickBot="1">
      <c r="A215" s="124" t="s">
        <v>44</v>
      </c>
      <c r="B215" s="125">
        <f>C215+D215+E215+F215</f>
        <v>0.478052</v>
      </c>
      <c r="C215" s="122"/>
      <c r="D215" s="123"/>
      <c r="E215" s="123">
        <f>E217</f>
        <v>0.478052</v>
      </c>
      <c r="F215" s="138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0.478052</v>
      </c>
      <c r="C217" s="72"/>
      <c r="D217" s="129"/>
      <c r="E217" s="129">
        <f>E218</f>
        <v>0.478052</v>
      </c>
      <c r="F217" s="139"/>
    </row>
    <row r="218" spans="1:6" ht="15">
      <c r="A218" s="130" t="s">
        <v>13</v>
      </c>
      <c r="B218" s="19">
        <f>E218</f>
        <v>0.478052</v>
      </c>
      <c r="C218" s="20"/>
      <c r="D218" s="27"/>
      <c r="E218" s="131">
        <v>0.478052</v>
      </c>
      <c r="F218" s="28"/>
    </row>
    <row r="219" spans="1:8" s="141" customFormat="1" ht="13.5" thickBot="1">
      <c r="A219" s="140" t="s">
        <v>14</v>
      </c>
      <c r="B219" s="31">
        <f>E219</f>
        <v>0.835</v>
      </c>
      <c r="C219" s="56"/>
      <c r="D219" s="32"/>
      <c r="E219" s="32">
        <v>0.835</v>
      </c>
      <c r="F219" s="33"/>
      <c r="G219" s="70"/>
      <c r="H219" s="70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11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9"/>
  <sheetViews>
    <sheetView zoomScale="86" zoomScaleNormal="86" zoomScalePageLayoutView="0" workbookViewId="0" topLeftCell="A1">
      <selection activeCell="C19" sqref="C19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16384" width="9.140625" style="1" customWidth="1"/>
  </cols>
  <sheetData>
    <row r="1" spans="1:8" s="12" customFormat="1" ht="15.75">
      <c r="A1" s="9" t="s">
        <v>46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37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7"/>
      <c r="B4" s="167" t="s">
        <v>47</v>
      </c>
      <c r="C4" s="168"/>
      <c r="D4" s="168"/>
      <c r="E4" s="168"/>
      <c r="F4" s="169"/>
      <c r="G4" s="69"/>
      <c r="H4" s="69"/>
    </row>
    <row r="5" spans="1:8" s="2" customFormat="1" ht="15.75" customHeight="1" thickBot="1">
      <c r="A5" s="165" t="s">
        <v>8</v>
      </c>
      <c r="B5" s="170" t="s">
        <v>9</v>
      </c>
      <c r="C5" s="171"/>
      <c r="D5" s="171"/>
      <c r="E5" s="171"/>
      <c r="F5" s="172"/>
      <c r="G5" s="69"/>
      <c r="H5" s="69"/>
    </row>
    <row r="6" spans="1:8" s="2" customFormat="1" ht="15.75" customHeight="1" thickBot="1">
      <c r="A6" s="166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31</v>
      </c>
      <c r="B7" s="41">
        <f>B31+B47+B60+B73+B86+B99+B112+B125+B138+B151+B164+B177+B190</f>
        <v>105.31455399999999</v>
      </c>
      <c r="C7" s="42">
        <f>C31+C47+C60+C73+C86+C99+C112+C125+C138+C151+C164+C177+C190</f>
        <v>28.185919</v>
      </c>
      <c r="D7" s="42">
        <f>D31+D47+D60+D73+D86+D99+D112+D125+D138+D151+D164+D177+D190</f>
        <v>0.92793</v>
      </c>
      <c r="E7" s="43">
        <f>E31+E47+E60+E73+E86+E99+E112+E125+E138+E151+E164+E177+E190</f>
        <v>31.796994</v>
      </c>
      <c r="F7" s="43">
        <f>F8+F16+F20+F17</f>
        <v>44.403711</v>
      </c>
    </row>
    <row r="8" spans="1:6" ht="13.5">
      <c r="A8" s="49" t="s">
        <v>10</v>
      </c>
      <c r="B8" s="16">
        <f aca="true" t="shared" si="0" ref="B8:B25">SUM(C8:F8)</f>
        <v>33.69627800000001</v>
      </c>
      <c r="C8" s="17">
        <f>C9+C10+C11+C12+C13+C14+C15</f>
        <v>0.117066</v>
      </c>
      <c r="D8" s="17">
        <f>D9+D10+D11+D12+D13+D14+D15</f>
        <v>0.0011</v>
      </c>
      <c r="E8" s="17">
        <f>E9+E10+E11+E12+E13+E14+E15</f>
        <v>2.530885</v>
      </c>
      <c r="F8" s="18">
        <f>F9+F10+F11+F12+F13+F14+F15</f>
        <v>31.047227000000003</v>
      </c>
    </row>
    <row r="9" spans="1:8" ht="12.75">
      <c r="A9" s="50" t="s">
        <v>4</v>
      </c>
      <c r="B9" s="19">
        <f t="shared" si="0"/>
        <v>12.338120000000002</v>
      </c>
      <c r="C9" s="20">
        <f aca="true" t="shared" si="1" ref="C9:F19">C33+C49+C62+C75+C88+C101+C114+C127+C140+C153+C166+C179+C192</f>
        <v>0.005223</v>
      </c>
      <c r="D9" s="20">
        <f t="shared" si="1"/>
        <v>0</v>
      </c>
      <c r="E9" s="20">
        <f t="shared" si="1"/>
        <v>1.075845</v>
      </c>
      <c r="F9" s="21">
        <f t="shared" si="1"/>
        <v>11.257052000000002</v>
      </c>
      <c r="H9" s="70"/>
    </row>
    <row r="10" spans="1:6" ht="12.75">
      <c r="A10" s="50" t="s">
        <v>11</v>
      </c>
      <c r="B10" s="19">
        <f t="shared" si="0"/>
        <v>1.128485</v>
      </c>
      <c r="C10" s="20">
        <f t="shared" si="1"/>
        <v>0</v>
      </c>
      <c r="D10" s="20">
        <f t="shared" si="1"/>
        <v>0</v>
      </c>
      <c r="E10" s="20">
        <f t="shared" si="1"/>
        <v>0.691536</v>
      </c>
      <c r="F10" s="21">
        <f t="shared" si="1"/>
        <v>0.43694900000000003</v>
      </c>
    </row>
    <row r="11" spans="1:6" ht="12.75">
      <c r="A11" s="50" t="s">
        <v>5</v>
      </c>
      <c r="B11" s="19">
        <f t="shared" si="0"/>
        <v>19.687305000000002</v>
      </c>
      <c r="C11" s="20">
        <f t="shared" si="1"/>
        <v>0.0178</v>
      </c>
      <c r="D11" s="20">
        <f t="shared" si="1"/>
        <v>0.0011</v>
      </c>
      <c r="E11" s="20">
        <f t="shared" si="1"/>
        <v>0.42046799999999995</v>
      </c>
      <c r="F11" s="21">
        <f t="shared" si="1"/>
        <v>19.247937</v>
      </c>
    </row>
    <row r="12" spans="1:8" ht="12.75">
      <c r="A12" s="50" t="s">
        <v>23</v>
      </c>
      <c r="B12" s="19">
        <f t="shared" si="0"/>
        <v>0.013517</v>
      </c>
      <c r="C12" s="20">
        <f t="shared" si="1"/>
        <v>0</v>
      </c>
      <c r="D12" s="20">
        <f t="shared" si="1"/>
        <v>0</v>
      </c>
      <c r="E12" s="20">
        <f t="shared" si="1"/>
        <v>0.013517</v>
      </c>
      <c r="F12" s="21">
        <f t="shared" si="1"/>
        <v>0</v>
      </c>
      <c r="H12" s="70"/>
    </row>
    <row r="13" spans="1:6" ht="12.75">
      <c r="A13" s="50" t="s">
        <v>24</v>
      </c>
      <c r="B13" s="19">
        <f t="shared" si="0"/>
        <v>0.041228</v>
      </c>
      <c r="C13" s="20">
        <f t="shared" si="1"/>
        <v>0</v>
      </c>
      <c r="D13" s="20">
        <f t="shared" si="1"/>
        <v>0</v>
      </c>
      <c r="E13" s="20">
        <f t="shared" si="1"/>
        <v>0.015085999999999999</v>
      </c>
      <c r="F13" s="21">
        <f t="shared" si="1"/>
        <v>0.026142000000000002</v>
      </c>
    </row>
    <row r="14" spans="1:6" ht="12.75">
      <c r="A14" s="50" t="s">
        <v>25</v>
      </c>
      <c r="B14" s="19">
        <f t="shared" si="0"/>
        <v>0.463657</v>
      </c>
      <c r="C14" s="20">
        <f t="shared" si="1"/>
        <v>0.08502</v>
      </c>
      <c r="D14" s="20">
        <f t="shared" si="1"/>
        <v>0</v>
      </c>
      <c r="E14" s="20">
        <f t="shared" si="1"/>
        <v>0.303134</v>
      </c>
      <c r="F14" s="21">
        <f t="shared" si="1"/>
        <v>0.075503</v>
      </c>
    </row>
    <row r="15" spans="1:6" ht="12.75">
      <c r="A15" s="50" t="s">
        <v>26</v>
      </c>
      <c r="B15" s="19">
        <f t="shared" si="0"/>
        <v>0.023966</v>
      </c>
      <c r="C15" s="20">
        <f t="shared" si="1"/>
        <v>0.009023</v>
      </c>
      <c r="D15" s="20">
        <f t="shared" si="1"/>
        <v>0</v>
      </c>
      <c r="E15" s="20">
        <f t="shared" si="1"/>
        <v>0.011298999999999998</v>
      </c>
      <c r="F15" s="21">
        <f t="shared" si="1"/>
        <v>0.003644</v>
      </c>
    </row>
    <row r="16" spans="1:6" ht="13.5">
      <c r="A16" s="49" t="s">
        <v>0</v>
      </c>
      <c r="B16" s="22">
        <f t="shared" si="0"/>
        <v>47.068143</v>
      </c>
      <c r="C16" s="72">
        <f t="shared" si="1"/>
        <v>17.309853</v>
      </c>
      <c r="D16" s="72">
        <f t="shared" si="1"/>
        <v>0.615535</v>
      </c>
      <c r="E16" s="72">
        <f t="shared" si="1"/>
        <v>17.303685999999995</v>
      </c>
      <c r="F16" s="73">
        <f t="shared" si="1"/>
        <v>11.839069000000002</v>
      </c>
    </row>
    <row r="17" spans="1:6" ht="13.5">
      <c r="A17" s="49" t="s">
        <v>12</v>
      </c>
      <c r="B17" s="22">
        <f t="shared" si="0"/>
        <v>23.172544</v>
      </c>
      <c r="C17" s="23">
        <f t="shared" si="1"/>
        <v>9.381411</v>
      </c>
      <c r="D17" s="23">
        <f t="shared" si="1"/>
        <v>0.311295</v>
      </c>
      <c r="E17" s="23">
        <f t="shared" si="1"/>
        <v>11.962423</v>
      </c>
      <c r="F17" s="24">
        <f t="shared" si="1"/>
        <v>1.5174149999999997</v>
      </c>
    </row>
    <row r="18" spans="1:7" ht="13.5">
      <c r="A18" s="50" t="s">
        <v>13</v>
      </c>
      <c r="B18" s="74">
        <f t="shared" si="0"/>
        <v>23.172544</v>
      </c>
      <c r="C18" s="23">
        <f t="shared" si="1"/>
        <v>9.381411</v>
      </c>
      <c r="D18" s="23">
        <f t="shared" si="1"/>
        <v>0.311295</v>
      </c>
      <c r="E18" s="23">
        <f t="shared" si="1"/>
        <v>11.962423</v>
      </c>
      <c r="F18" s="24">
        <f t="shared" si="1"/>
        <v>1.5174149999999997</v>
      </c>
      <c r="G18" s="5"/>
    </row>
    <row r="19" spans="1:6" ht="12.75">
      <c r="A19" s="51" t="s">
        <v>14</v>
      </c>
      <c r="B19" s="52">
        <f t="shared" si="0"/>
        <v>29.709000000000007</v>
      </c>
      <c r="C19" s="53">
        <f>C43+C72+C85+C98+C111+C124+C137+C150+C163+C176+C189+C202</f>
        <v>7.238</v>
      </c>
      <c r="D19" s="53">
        <f t="shared" si="1"/>
        <v>0.499</v>
      </c>
      <c r="E19" s="53">
        <f t="shared" si="1"/>
        <v>19.595000000000006</v>
      </c>
      <c r="F19" s="75">
        <f t="shared" si="1"/>
        <v>2.377</v>
      </c>
    </row>
    <row r="20" spans="1:6" ht="13.5">
      <c r="A20" s="49" t="s">
        <v>15</v>
      </c>
      <c r="B20" s="22">
        <f t="shared" si="0"/>
        <v>1.377589</v>
      </c>
      <c r="C20" s="23">
        <f>C21</f>
        <v>1.377589</v>
      </c>
      <c r="D20" s="25"/>
      <c r="E20" s="25"/>
      <c r="F20" s="26"/>
    </row>
    <row r="21" spans="1:6" ht="12.75">
      <c r="A21" s="50" t="s">
        <v>13</v>
      </c>
      <c r="B21" s="19">
        <f t="shared" si="0"/>
        <v>1.377589</v>
      </c>
      <c r="C21" s="20">
        <f>C45</f>
        <v>1.377589</v>
      </c>
      <c r="D21" s="27"/>
      <c r="E21" s="27"/>
      <c r="F21" s="28"/>
    </row>
    <row r="22" spans="1:6" ht="12.75">
      <c r="A22" s="54" t="s">
        <v>16</v>
      </c>
      <c r="B22" s="52">
        <f t="shared" si="0"/>
        <v>2.798</v>
      </c>
      <c r="C22" s="53">
        <f>C46</f>
        <v>2.798</v>
      </c>
      <c r="D22" s="29"/>
      <c r="E22" s="29"/>
      <c r="F22" s="30"/>
    </row>
    <row r="23" spans="1:6" ht="13.5">
      <c r="A23" s="49" t="s">
        <v>32</v>
      </c>
      <c r="B23" s="22">
        <f t="shared" si="0"/>
        <v>3.049031</v>
      </c>
      <c r="C23" s="23">
        <f>C24</f>
        <v>3.049031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3.049031</v>
      </c>
      <c r="C24" s="20">
        <f>C58</f>
        <v>3.049031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6.682</v>
      </c>
      <c r="C25" s="56">
        <f>C59</f>
        <v>6.682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customHeight="1" hidden="1" thickBot="1">
      <c r="A27" s="55"/>
      <c r="B27" s="38"/>
      <c r="C27" s="39"/>
      <c r="D27" s="40"/>
      <c r="E27" s="40"/>
      <c r="F27" s="47"/>
    </row>
    <row r="28" spans="1:6" ht="13.5" customHeight="1" hidden="1" thickBot="1">
      <c r="A28" s="55"/>
      <c r="B28" s="38"/>
      <c r="C28" s="39"/>
      <c r="D28" s="40"/>
      <c r="E28" s="40"/>
      <c r="F28" s="47"/>
    </row>
    <row r="29" spans="1:6" ht="13.5" customHeight="1" hidden="1" thickBot="1">
      <c r="A29" s="55"/>
      <c r="B29" s="38"/>
      <c r="C29" s="39"/>
      <c r="D29" s="40"/>
      <c r="E29" s="40"/>
      <c r="F29" s="47"/>
    </row>
    <row r="30" spans="1:6" ht="13.5" customHeight="1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76">
        <f aca="true" t="shared" si="2" ref="B31:B41">SUM(C31:F31)</f>
        <v>65.34750199999999</v>
      </c>
      <c r="C31" s="77">
        <f>C32+C40+C44+C41</f>
        <v>14.849509000000001</v>
      </c>
      <c r="D31" s="77">
        <f>D32+D40+D44+D41</f>
        <v>0.910497</v>
      </c>
      <c r="E31" s="77">
        <f>E32+E40+E44+E41</f>
        <v>20.258709000000003</v>
      </c>
      <c r="F31" s="78">
        <f>F32+F40+F44+F41</f>
        <v>29.328787</v>
      </c>
    </row>
    <row r="32" spans="1:6" ht="13.5">
      <c r="A32" s="49" t="s">
        <v>10</v>
      </c>
      <c r="B32" s="79">
        <f t="shared" si="2"/>
        <v>20.900000999999996</v>
      </c>
      <c r="C32" s="17">
        <f>C33+C34+C35+C36+C37+C38+C39</f>
        <v>0.030875</v>
      </c>
      <c r="D32" s="17">
        <f>D33+D34+D35+D36+D37+D38+D39</f>
        <v>0.0011</v>
      </c>
      <c r="E32" s="17">
        <f>E33+E34+E35+E36+E37+E38+E39</f>
        <v>0.796995</v>
      </c>
      <c r="F32" s="18">
        <f>F33+F34+F35+F36+F37+F38+F39</f>
        <v>20.071030999999998</v>
      </c>
    </row>
    <row r="33" spans="1:6" ht="12.75">
      <c r="A33" s="50" t="s">
        <v>4</v>
      </c>
      <c r="B33" s="80">
        <f t="shared" si="2"/>
        <v>5.517036</v>
      </c>
      <c r="C33" s="81">
        <v>0.005223</v>
      </c>
      <c r="D33" s="81">
        <v>0</v>
      </c>
      <c r="E33" s="81">
        <v>0.197585</v>
      </c>
      <c r="F33" s="82">
        <v>5.314228</v>
      </c>
    </row>
    <row r="34" spans="1:6" ht="12.75">
      <c r="A34" s="50" t="s">
        <v>11</v>
      </c>
      <c r="B34" s="80">
        <f t="shared" si="2"/>
        <v>0.09056900000000001</v>
      </c>
      <c r="C34" s="81">
        <v>0</v>
      </c>
      <c r="D34" s="81">
        <v>0</v>
      </c>
      <c r="E34" s="81">
        <v>0.023239999999999997</v>
      </c>
      <c r="F34" s="82">
        <v>0.06732900000000001</v>
      </c>
    </row>
    <row r="35" spans="1:6" ht="12.75">
      <c r="A35" s="50" t="s">
        <v>5</v>
      </c>
      <c r="B35" s="80">
        <f t="shared" si="2"/>
        <v>14.990110000000001</v>
      </c>
      <c r="C35" s="81">
        <v>0.0178</v>
      </c>
      <c r="D35" s="81">
        <v>0.0011</v>
      </c>
      <c r="E35" s="81">
        <v>0.36325999999999997</v>
      </c>
      <c r="F35" s="82">
        <v>14.60795</v>
      </c>
    </row>
    <row r="36" spans="1:8" ht="12.75">
      <c r="A36" s="50" t="s">
        <v>23</v>
      </c>
      <c r="B36" s="80">
        <f t="shared" si="2"/>
        <v>0.013517</v>
      </c>
      <c r="C36" s="81">
        <v>0</v>
      </c>
      <c r="D36" s="81">
        <v>0</v>
      </c>
      <c r="E36" s="81">
        <v>0.013517</v>
      </c>
      <c r="F36" s="82">
        <v>0</v>
      </c>
      <c r="H36" s="70"/>
    </row>
    <row r="37" spans="1:6" ht="12.75">
      <c r="A37" s="50" t="s">
        <v>24</v>
      </c>
      <c r="B37" s="80">
        <f t="shared" si="2"/>
        <v>0.005853</v>
      </c>
      <c r="C37" s="81">
        <v>0</v>
      </c>
      <c r="D37" s="81">
        <v>0</v>
      </c>
      <c r="E37" s="81">
        <v>0</v>
      </c>
      <c r="F37" s="82">
        <v>0.005853</v>
      </c>
    </row>
    <row r="38" spans="1:6" ht="12.75">
      <c r="A38" s="50" t="s">
        <v>25</v>
      </c>
      <c r="B38" s="80">
        <f t="shared" si="2"/>
        <v>0.26639</v>
      </c>
      <c r="C38" s="81">
        <v>0</v>
      </c>
      <c r="D38" s="81">
        <v>0</v>
      </c>
      <c r="E38" s="81">
        <v>0.190887</v>
      </c>
      <c r="F38" s="82">
        <v>0.075503</v>
      </c>
    </row>
    <row r="39" spans="1:6" ht="12.75">
      <c r="A39" s="50" t="s">
        <v>26</v>
      </c>
      <c r="B39" s="80">
        <f t="shared" si="2"/>
        <v>0.016526</v>
      </c>
      <c r="C39" s="81">
        <v>0.007852</v>
      </c>
      <c r="D39" s="81">
        <v>0</v>
      </c>
      <c r="E39" s="81">
        <v>0.008506</v>
      </c>
      <c r="F39" s="82">
        <v>0.00016800000000000002</v>
      </c>
    </row>
    <row r="40" spans="1:6" ht="13.5">
      <c r="A40" s="49" t="s">
        <v>0</v>
      </c>
      <c r="B40" s="83">
        <f t="shared" si="2"/>
        <v>28.730636000000004</v>
      </c>
      <c r="C40" s="84">
        <v>9.765317000000001</v>
      </c>
      <c r="D40" s="85">
        <v>0.598102</v>
      </c>
      <c r="E40" s="86">
        <v>10.157616999999998</v>
      </c>
      <c r="F40" s="87">
        <v>8.2096</v>
      </c>
    </row>
    <row r="41" spans="1:6" ht="13.5">
      <c r="A41" s="49" t="s">
        <v>12</v>
      </c>
      <c r="B41" s="83">
        <f t="shared" si="2"/>
        <v>14.339276000000003</v>
      </c>
      <c r="C41" s="119">
        <f>C42</f>
        <v>3.675728</v>
      </c>
      <c r="D41" s="25">
        <f>D42</f>
        <v>0.311295</v>
      </c>
      <c r="E41" s="36">
        <f>E42</f>
        <v>9.304097000000002</v>
      </c>
      <c r="F41" s="46">
        <f>F42</f>
        <v>1.0481559999999999</v>
      </c>
    </row>
    <row r="42" spans="1:7" ht="12.75">
      <c r="A42" s="50" t="s">
        <v>13</v>
      </c>
      <c r="B42" s="80">
        <f aca="true" t="shared" si="3" ref="B42:B59">SUM(C42:F42)</f>
        <v>14.339276000000003</v>
      </c>
      <c r="C42" s="81">
        <v>3.675728</v>
      </c>
      <c r="D42" s="89">
        <v>0.311295</v>
      </c>
      <c r="E42" s="89">
        <v>9.304097000000002</v>
      </c>
      <c r="F42" s="90">
        <v>1.0481559999999999</v>
      </c>
      <c r="G42" s="5"/>
    </row>
    <row r="43" spans="1:6" ht="12.75">
      <c r="A43" s="51" t="s">
        <v>14</v>
      </c>
      <c r="B43" s="91">
        <f t="shared" si="3"/>
        <v>22.909000000000002</v>
      </c>
      <c r="C43" s="92">
        <v>5.274</v>
      </c>
      <c r="D43" s="93">
        <v>0.499</v>
      </c>
      <c r="E43" s="93">
        <v>15.401000000000003</v>
      </c>
      <c r="F43" s="94">
        <v>1.7349999999999997</v>
      </c>
    </row>
    <row r="44" spans="1:6" ht="13.5">
      <c r="A44" s="49" t="s">
        <v>15</v>
      </c>
      <c r="B44" s="83">
        <f t="shared" si="3"/>
        <v>1.377589</v>
      </c>
      <c r="C44" s="84">
        <f>C45</f>
        <v>1.377589</v>
      </c>
      <c r="D44" s="85">
        <v>0</v>
      </c>
      <c r="E44" s="85">
        <v>0</v>
      </c>
      <c r="F44" s="95">
        <v>0</v>
      </c>
    </row>
    <row r="45" spans="1:6" ht="12.75">
      <c r="A45" s="50" t="s">
        <v>13</v>
      </c>
      <c r="B45" s="80">
        <f t="shared" si="3"/>
        <v>1.377589</v>
      </c>
      <c r="C45" s="81">
        <v>1.377589</v>
      </c>
      <c r="D45" s="89"/>
      <c r="E45" s="89"/>
      <c r="F45" s="96"/>
    </row>
    <row r="46" spans="1:6" ht="13.5" thickBot="1">
      <c r="A46" s="54" t="s">
        <v>14</v>
      </c>
      <c r="B46" s="97">
        <f t="shared" si="3"/>
        <v>2.798</v>
      </c>
      <c r="C46" s="98">
        <v>2.798</v>
      </c>
      <c r="D46" s="99"/>
      <c r="E46" s="99"/>
      <c r="F46" s="100"/>
    </row>
    <row r="47" spans="1:6" ht="13.5" thickBot="1">
      <c r="A47" s="58" t="s">
        <v>39</v>
      </c>
      <c r="B47" s="101">
        <f t="shared" si="3"/>
        <v>3.049031</v>
      </c>
      <c r="C47" s="102">
        <f>C48+C56+C57</f>
        <v>3.049031</v>
      </c>
      <c r="D47" s="102">
        <f>D48+D56+D57</f>
        <v>0</v>
      </c>
      <c r="E47" s="102">
        <f>E48+E56+E57</f>
        <v>0</v>
      </c>
      <c r="F47" s="103">
        <f>F48+F56+F57</f>
        <v>0</v>
      </c>
    </row>
    <row r="48" spans="1:6" ht="13.5">
      <c r="A48" s="49" t="s">
        <v>10</v>
      </c>
      <c r="B48" s="104">
        <f t="shared" si="3"/>
        <v>0</v>
      </c>
      <c r="C48" s="17">
        <f>C49+C50+C51+C52+C53+C54+C55</f>
        <v>0</v>
      </c>
      <c r="D48" s="17">
        <f>D49+D50+D51+D52+D53+D54+D55</f>
        <v>0</v>
      </c>
      <c r="E48" s="17">
        <f>E49+E50+E51+E52+E53+E54+E55</f>
        <v>0</v>
      </c>
      <c r="F48" s="18">
        <f>F49+F50+F51+F52+F53+F54+F55</f>
        <v>0</v>
      </c>
    </row>
    <row r="49" spans="1:6" ht="12.75">
      <c r="A49" s="50" t="s">
        <v>4</v>
      </c>
      <c r="B49" s="105">
        <f t="shared" si="3"/>
        <v>0</v>
      </c>
      <c r="C49" s="106"/>
      <c r="D49" s="107"/>
      <c r="E49" s="107"/>
      <c r="F49" s="108"/>
    </row>
    <row r="50" spans="1:6" ht="12.75">
      <c r="A50" s="50" t="s">
        <v>17</v>
      </c>
      <c r="B50" s="105">
        <f t="shared" si="3"/>
        <v>0</v>
      </c>
      <c r="C50" s="106"/>
      <c r="D50" s="107"/>
      <c r="E50" s="107"/>
      <c r="F50" s="108"/>
    </row>
    <row r="51" spans="1:6" ht="12.75">
      <c r="A51" s="50" t="s">
        <v>5</v>
      </c>
      <c r="B51" s="105">
        <f t="shared" si="3"/>
        <v>0</v>
      </c>
      <c r="C51" s="106"/>
      <c r="D51" s="107"/>
      <c r="E51" s="107"/>
      <c r="F51" s="108"/>
    </row>
    <row r="52" spans="1:6" ht="12.75">
      <c r="A52" s="50" t="s">
        <v>23</v>
      </c>
      <c r="B52" s="105">
        <f t="shared" si="3"/>
        <v>0</v>
      </c>
      <c r="C52" s="106"/>
      <c r="D52" s="106"/>
      <c r="E52" s="106"/>
      <c r="F52" s="109"/>
    </row>
    <row r="53" spans="1:6" ht="12.75">
      <c r="A53" s="50" t="s">
        <v>24</v>
      </c>
      <c r="B53" s="105">
        <f t="shared" si="3"/>
        <v>0</v>
      </c>
      <c r="C53" s="106"/>
      <c r="D53" s="106"/>
      <c r="E53" s="106"/>
      <c r="F53" s="109"/>
    </row>
    <row r="54" spans="1:6" ht="12.75">
      <c r="A54" s="50" t="s">
        <v>25</v>
      </c>
      <c r="B54" s="105">
        <f t="shared" si="3"/>
        <v>0</v>
      </c>
      <c r="C54" s="106"/>
      <c r="D54" s="106"/>
      <c r="E54" s="106"/>
      <c r="F54" s="109"/>
    </row>
    <row r="55" spans="1:6" ht="12.75">
      <c r="A55" s="50" t="s">
        <v>26</v>
      </c>
      <c r="B55" s="105">
        <f t="shared" si="3"/>
        <v>0</v>
      </c>
      <c r="C55" s="106"/>
      <c r="D55" s="106"/>
      <c r="E55" s="106"/>
      <c r="F55" s="109"/>
    </row>
    <row r="56" spans="1:6" ht="13.5">
      <c r="A56" s="49" t="s">
        <v>0</v>
      </c>
      <c r="B56" s="104">
        <f t="shared" si="3"/>
        <v>0</v>
      </c>
      <c r="C56" s="110"/>
      <c r="D56" s="111"/>
      <c r="E56" s="86"/>
      <c r="F56" s="112"/>
    </row>
    <row r="57" spans="1:6" ht="13.5">
      <c r="A57" s="49" t="s">
        <v>12</v>
      </c>
      <c r="B57" s="104">
        <f t="shared" si="3"/>
        <v>3.049031</v>
      </c>
      <c r="C57" s="110">
        <f>C58</f>
        <v>3.049031</v>
      </c>
      <c r="D57" s="111">
        <f>D58</f>
        <v>0</v>
      </c>
      <c r="E57" s="111">
        <f>E58</f>
        <v>0</v>
      </c>
      <c r="F57" s="113">
        <f>F58</f>
        <v>0</v>
      </c>
    </row>
    <row r="58" spans="1:6" ht="12.75">
      <c r="A58" s="50" t="s">
        <v>13</v>
      </c>
      <c r="B58" s="105">
        <f t="shared" si="3"/>
        <v>3.049031</v>
      </c>
      <c r="C58" s="34">
        <v>3.049031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114">
        <f t="shared" si="3"/>
        <v>6.682</v>
      </c>
      <c r="C59" s="53">
        <v>6.682</v>
      </c>
      <c r="D59" s="53">
        <v>0</v>
      </c>
      <c r="E59" s="53">
        <v>0</v>
      </c>
      <c r="F59" s="53">
        <v>0</v>
      </c>
    </row>
    <row r="60" spans="1:6" ht="13.5" thickBot="1">
      <c r="A60" s="58" t="s">
        <v>27</v>
      </c>
      <c r="B60" s="101">
        <f>SUM(C60:F60)</f>
        <v>10.574307999999998</v>
      </c>
      <c r="C60" s="102">
        <f>C61+C69+C70</f>
        <v>4.770341</v>
      </c>
      <c r="D60" s="102">
        <f>D61+D69+D70</f>
        <v>0.017433</v>
      </c>
      <c r="E60" s="102">
        <f>E61+E69+E70</f>
        <v>2.314892</v>
      </c>
      <c r="F60" s="103">
        <f>F61+F69+F70</f>
        <v>3.4716419999999992</v>
      </c>
    </row>
    <row r="61" spans="1:6" ht="13.5">
      <c r="A61" s="60" t="s">
        <v>10</v>
      </c>
      <c r="B61" s="115">
        <f aca="true" t="shared" si="4" ref="B61:B77">SUM(C61:F61)</f>
        <v>2.603408999999999</v>
      </c>
      <c r="C61" s="17">
        <f>C62+C63+C64+C65+C66+C67+C68</f>
        <v>0</v>
      </c>
      <c r="D61" s="17">
        <f>D62+D63+D64+D65+D66+D67+D68</f>
        <v>0</v>
      </c>
      <c r="E61" s="17">
        <f>E62+E63+E64+E65+E66+E67+E68</f>
        <v>0.129571</v>
      </c>
      <c r="F61" s="18">
        <f>F62+F63+F64+F65+F66+F67+F68</f>
        <v>2.4738379999999993</v>
      </c>
    </row>
    <row r="62" spans="1:6" ht="12.75">
      <c r="A62" s="61" t="s">
        <v>4</v>
      </c>
      <c r="B62" s="105">
        <f t="shared" si="4"/>
        <v>2.4317619999999995</v>
      </c>
      <c r="C62" s="34"/>
      <c r="D62" s="34"/>
      <c r="E62" s="34">
        <v>0.129571</v>
      </c>
      <c r="F62" s="45">
        <v>2.3021909999999997</v>
      </c>
    </row>
    <row r="63" spans="1:6" ht="12.75">
      <c r="A63" s="61" t="s">
        <v>17</v>
      </c>
      <c r="B63" s="105">
        <f t="shared" si="4"/>
        <v>0.10469400000000001</v>
      </c>
      <c r="C63" s="34"/>
      <c r="D63" s="34"/>
      <c r="E63" s="34"/>
      <c r="F63" s="45">
        <v>0.10469400000000001</v>
      </c>
    </row>
    <row r="64" spans="1:6" ht="12.75">
      <c r="A64" s="61" t="s">
        <v>5</v>
      </c>
      <c r="B64" s="105">
        <f t="shared" si="4"/>
        <v>0.066953</v>
      </c>
      <c r="C64" s="34"/>
      <c r="D64" s="34"/>
      <c r="E64" s="34"/>
      <c r="F64" s="45">
        <v>0.066953</v>
      </c>
    </row>
    <row r="65" spans="1:6" ht="12.75">
      <c r="A65" s="61" t="s">
        <v>23</v>
      </c>
      <c r="B65" s="105">
        <f t="shared" si="4"/>
        <v>0</v>
      </c>
      <c r="C65" s="34"/>
      <c r="D65" s="34"/>
      <c r="E65" s="34"/>
      <c r="F65" s="45"/>
    </row>
    <row r="66" spans="1:6" ht="12.75">
      <c r="A66" s="61" t="s">
        <v>24</v>
      </c>
      <c r="B66" s="105">
        <f t="shared" si="4"/>
        <v>0</v>
      </c>
      <c r="C66" s="34"/>
      <c r="D66" s="34"/>
      <c r="E66" s="34"/>
      <c r="F66" s="45"/>
    </row>
    <row r="67" spans="1:6" ht="12.75">
      <c r="A67" s="61" t="s">
        <v>25</v>
      </c>
      <c r="B67" s="105">
        <f t="shared" si="4"/>
        <v>0</v>
      </c>
      <c r="C67" s="34"/>
      <c r="D67" s="34"/>
      <c r="E67" s="34"/>
      <c r="F67" s="45"/>
    </row>
    <row r="68" spans="1:6" ht="12.75">
      <c r="A68" s="61" t="s">
        <v>26</v>
      </c>
      <c r="B68" s="105">
        <f t="shared" si="4"/>
        <v>0</v>
      </c>
      <c r="C68" s="34"/>
      <c r="D68" s="34"/>
      <c r="E68" s="34"/>
      <c r="F68" s="45"/>
    </row>
    <row r="69" spans="1:6" ht="13.5">
      <c r="A69" s="60" t="s">
        <v>0</v>
      </c>
      <c r="B69" s="104">
        <f t="shared" si="4"/>
        <v>6.045937</v>
      </c>
      <c r="C69" s="116">
        <v>3.858355</v>
      </c>
      <c r="D69" s="116">
        <v>0.017433</v>
      </c>
      <c r="E69" s="116">
        <v>1.2000309999999998</v>
      </c>
      <c r="F69" s="117">
        <v>0.970118</v>
      </c>
    </row>
    <row r="70" spans="1:6" ht="13.5">
      <c r="A70" s="60" t="s">
        <v>34</v>
      </c>
      <c r="B70" s="118">
        <f>SUM(C70:F70)</f>
        <v>1.924962</v>
      </c>
      <c r="C70" s="119">
        <f>C71</f>
        <v>0.911986</v>
      </c>
      <c r="D70" s="25">
        <v>0</v>
      </c>
      <c r="E70" s="36">
        <f>E71</f>
        <v>0.98529</v>
      </c>
      <c r="F70" s="46">
        <f>F71</f>
        <v>0.027686</v>
      </c>
    </row>
    <row r="71" spans="1:6" ht="12.75">
      <c r="A71" s="61" t="s">
        <v>13</v>
      </c>
      <c r="B71" s="105">
        <f t="shared" si="4"/>
        <v>1.924962</v>
      </c>
      <c r="C71" s="34">
        <v>0.911986</v>
      </c>
      <c r="D71" s="34">
        <v>0</v>
      </c>
      <c r="E71" s="34">
        <v>0.98529</v>
      </c>
      <c r="F71" s="45">
        <v>0.027686</v>
      </c>
    </row>
    <row r="72" spans="1:6" ht="12" customHeight="1" thickBot="1">
      <c r="A72" s="62" t="s">
        <v>14</v>
      </c>
      <c r="B72" s="114">
        <f t="shared" si="4"/>
        <v>2.347</v>
      </c>
      <c r="C72" s="53">
        <v>0.827</v>
      </c>
      <c r="D72" s="53">
        <v>0</v>
      </c>
      <c r="E72" s="53">
        <v>1.473</v>
      </c>
      <c r="F72" s="53">
        <v>0.047</v>
      </c>
    </row>
    <row r="73" spans="1:6" ht="7.5" customHeight="1" hidden="1" thickBot="1">
      <c r="A73" s="58" t="s">
        <v>33</v>
      </c>
      <c r="B73" s="101">
        <f t="shared" si="4"/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customHeight="1" hidden="1" thickBot="1">
      <c r="A74" s="60" t="s">
        <v>10</v>
      </c>
      <c r="B74" s="104">
        <f t="shared" si="4"/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customHeight="1" hidden="1" thickBot="1">
      <c r="A75" s="61" t="s">
        <v>4</v>
      </c>
      <c r="B75" s="105">
        <f t="shared" si="4"/>
        <v>0</v>
      </c>
      <c r="C75" s="34"/>
      <c r="D75" s="37"/>
      <c r="E75" s="37"/>
      <c r="F75" s="44"/>
    </row>
    <row r="76" spans="1:6" ht="13.5" customHeight="1" hidden="1" thickBot="1">
      <c r="A76" s="61" t="s">
        <v>17</v>
      </c>
      <c r="B76" s="105">
        <f t="shared" si="4"/>
        <v>0</v>
      </c>
      <c r="C76" s="34"/>
      <c r="D76" s="37"/>
      <c r="E76" s="37"/>
      <c r="F76" s="44"/>
    </row>
    <row r="77" spans="1:6" ht="13.5" customHeight="1" hidden="1" thickBot="1">
      <c r="A77" s="61" t="s">
        <v>5</v>
      </c>
      <c r="B77" s="105">
        <f t="shared" si="4"/>
        <v>0</v>
      </c>
      <c r="C77" s="34"/>
      <c r="D77" s="37"/>
      <c r="E77" s="37"/>
      <c r="F77" s="44"/>
    </row>
    <row r="78" spans="1:6" ht="13.5" customHeight="1" hidden="1" thickBot="1">
      <c r="A78" s="61" t="s">
        <v>23</v>
      </c>
      <c r="B78" s="105">
        <f aca="true" t="shared" si="5" ref="B78:B86">SUM(C78:F78)</f>
        <v>0</v>
      </c>
      <c r="C78" s="34"/>
      <c r="D78" s="34"/>
      <c r="E78" s="34"/>
      <c r="F78" s="45"/>
    </row>
    <row r="79" spans="1:6" ht="13.5" customHeight="1" hidden="1" thickBot="1">
      <c r="A79" s="61" t="s">
        <v>24</v>
      </c>
      <c r="B79" s="105">
        <f t="shared" si="5"/>
        <v>0</v>
      </c>
      <c r="C79" s="34"/>
      <c r="D79" s="34"/>
      <c r="E79" s="34"/>
      <c r="F79" s="45"/>
    </row>
    <row r="80" spans="1:6" ht="13.5" customHeight="1" hidden="1" thickBot="1">
      <c r="A80" s="61" t="s">
        <v>25</v>
      </c>
      <c r="B80" s="105">
        <f t="shared" si="5"/>
        <v>0</v>
      </c>
      <c r="C80" s="34"/>
      <c r="D80" s="34"/>
      <c r="E80" s="34"/>
      <c r="F80" s="45"/>
    </row>
    <row r="81" spans="1:6" ht="13.5" customHeight="1" hidden="1" thickBot="1">
      <c r="A81" s="61" t="s">
        <v>26</v>
      </c>
      <c r="B81" s="105">
        <f t="shared" si="5"/>
        <v>0</v>
      </c>
      <c r="C81" s="34"/>
      <c r="D81" s="34"/>
      <c r="E81" s="34"/>
      <c r="F81" s="45"/>
    </row>
    <row r="82" spans="1:6" ht="14.25" customHeight="1" hidden="1" thickBot="1">
      <c r="A82" s="60" t="s">
        <v>0</v>
      </c>
      <c r="B82" s="104">
        <f t="shared" si="5"/>
        <v>0</v>
      </c>
      <c r="C82" s="35"/>
      <c r="D82" s="36"/>
      <c r="E82" s="25"/>
      <c r="F82" s="26"/>
    </row>
    <row r="83" spans="1:6" ht="14.25" customHeight="1" hidden="1" thickBot="1">
      <c r="A83" s="60" t="s">
        <v>12</v>
      </c>
      <c r="B83" s="104">
        <f t="shared" si="5"/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customHeight="1" hidden="1" thickBot="1">
      <c r="A84" s="61" t="s">
        <v>13</v>
      </c>
      <c r="B84" s="105">
        <f t="shared" si="5"/>
        <v>0</v>
      </c>
      <c r="C84" s="34"/>
      <c r="D84" s="37"/>
      <c r="E84" s="37"/>
      <c r="F84" s="44"/>
    </row>
    <row r="85" spans="1:6" ht="13.5" customHeight="1" hidden="1" thickBot="1">
      <c r="A85" s="62" t="s">
        <v>14</v>
      </c>
      <c r="B85" s="114">
        <f t="shared" si="5"/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f t="shared" si="5"/>
        <v>2.1852889999999996</v>
      </c>
      <c r="C86" s="102">
        <f>C87+C95+C96</f>
        <v>2.12517</v>
      </c>
      <c r="D86" s="102">
        <f>D87+D95+D96</f>
        <v>0</v>
      </c>
      <c r="E86" s="102">
        <f>E87+E95+E96</f>
        <v>0</v>
      </c>
      <c r="F86" s="103">
        <f>F87+F95+F96</f>
        <v>0.060119</v>
      </c>
    </row>
    <row r="87" spans="1:6" ht="13.5">
      <c r="A87" s="60" t="s">
        <v>10</v>
      </c>
      <c r="B87" s="104">
        <f aca="true" t="shared" si="6" ref="B87:B129">SUM(C87:F87)</f>
        <v>0</v>
      </c>
      <c r="C87" s="17">
        <f>C88+C89+C90+C91+C92+C93+C94</f>
        <v>0</v>
      </c>
      <c r="D87" s="17">
        <f>D88+D89+D90+D91+D92+D93+D94</f>
        <v>0</v>
      </c>
      <c r="E87" s="17">
        <f>E88+E89+E90+E91+E92+E93+E94</f>
        <v>0</v>
      </c>
      <c r="F87" s="18">
        <f>F88+F89+F90+F91+F92+F93+F94</f>
        <v>0</v>
      </c>
    </row>
    <row r="88" spans="1:6" ht="12.75">
      <c r="A88" s="61" t="s">
        <v>4</v>
      </c>
      <c r="B88" s="105">
        <f t="shared" si="6"/>
        <v>0</v>
      </c>
      <c r="C88" s="34"/>
      <c r="D88" s="34"/>
      <c r="E88" s="34"/>
      <c r="F88" s="45"/>
    </row>
    <row r="89" spans="1:6" ht="12.75">
      <c r="A89" s="61" t="s">
        <v>17</v>
      </c>
      <c r="B89" s="105">
        <f t="shared" si="6"/>
        <v>0</v>
      </c>
      <c r="C89" s="34"/>
      <c r="D89" s="34"/>
      <c r="E89" s="34"/>
      <c r="F89" s="45"/>
    </row>
    <row r="90" spans="1:6" ht="12.75">
      <c r="A90" s="61" t="s">
        <v>5</v>
      </c>
      <c r="B90" s="105">
        <f t="shared" si="6"/>
        <v>0</v>
      </c>
      <c r="C90" s="34"/>
      <c r="D90" s="34"/>
      <c r="E90" s="34"/>
      <c r="F90" s="45"/>
    </row>
    <row r="91" spans="1:6" ht="12.75">
      <c r="A91" s="61" t="s">
        <v>23</v>
      </c>
      <c r="B91" s="105">
        <f t="shared" si="6"/>
        <v>0</v>
      </c>
      <c r="C91" s="34"/>
      <c r="D91" s="34"/>
      <c r="E91" s="34"/>
      <c r="F91" s="45"/>
    </row>
    <row r="92" spans="1:6" ht="12.75">
      <c r="A92" s="61" t="s">
        <v>24</v>
      </c>
      <c r="B92" s="105">
        <f t="shared" si="6"/>
        <v>0</v>
      </c>
      <c r="C92" s="34"/>
      <c r="D92" s="34"/>
      <c r="E92" s="34"/>
      <c r="F92" s="45"/>
    </row>
    <row r="93" spans="1:6" ht="12.75">
      <c r="A93" s="61" t="s">
        <v>25</v>
      </c>
      <c r="B93" s="105">
        <f t="shared" si="6"/>
        <v>0</v>
      </c>
      <c r="C93" s="34"/>
      <c r="D93" s="34"/>
      <c r="E93" s="34"/>
      <c r="F93" s="45"/>
    </row>
    <row r="94" spans="1:6" ht="12.75">
      <c r="A94" s="61" t="s">
        <v>26</v>
      </c>
      <c r="B94" s="105">
        <f t="shared" si="6"/>
        <v>0</v>
      </c>
      <c r="C94" s="34"/>
      <c r="D94" s="34"/>
      <c r="E94" s="34"/>
      <c r="F94" s="45"/>
    </row>
    <row r="95" spans="1:6" ht="13.5">
      <c r="A95" s="60" t="s">
        <v>0</v>
      </c>
      <c r="B95" s="104">
        <f t="shared" si="6"/>
        <v>0.566663</v>
      </c>
      <c r="C95" s="116">
        <v>0.506544</v>
      </c>
      <c r="D95" s="116">
        <v>0</v>
      </c>
      <c r="E95" s="116">
        <v>0</v>
      </c>
      <c r="F95" s="117">
        <v>0.060119</v>
      </c>
    </row>
    <row r="96" spans="1:6" ht="13.5">
      <c r="A96" s="60" t="s">
        <v>12</v>
      </c>
      <c r="B96" s="118">
        <f>SUM(C96:F96)</f>
        <v>1.618626</v>
      </c>
      <c r="C96" s="119">
        <f>C97</f>
        <v>1.618626</v>
      </c>
      <c r="D96" s="25">
        <v>0</v>
      </c>
      <c r="E96" s="36">
        <v>0</v>
      </c>
      <c r="F96" s="46">
        <v>0</v>
      </c>
    </row>
    <row r="97" spans="1:6" ht="12.75">
      <c r="A97" s="61" t="s">
        <v>13</v>
      </c>
      <c r="B97" s="105">
        <f t="shared" si="6"/>
        <v>1.618626</v>
      </c>
      <c r="C97" s="34">
        <v>1.618626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114">
        <f t="shared" si="6"/>
        <v>0.938</v>
      </c>
      <c r="C98" s="53">
        <v>0.938</v>
      </c>
      <c r="D98" s="53">
        <v>0</v>
      </c>
      <c r="E98" s="53">
        <v>0</v>
      </c>
      <c r="F98" s="53">
        <v>0</v>
      </c>
    </row>
    <row r="99" spans="1:6" ht="13.5" thickBot="1">
      <c r="A99" s="58" t="s">
        <v>18</v>
      </c>
      <c r="B99" s="101">
        <f>SUM(C99:F99)</f>
        <v>5.647367</v>
      </c>
      <c r="C99" s="102">
        <f>C100+C108+C109</f>
        <v>0.6316280000000001</v>
      </c>
      <c r="D99" s="102">
        <f>D100+D108+D109</f>
        <v>0</v>
      </c>
      <c r="E99" s="102">
        <f>E100+E108+E109</f>
        <v>2.069606</v>
      </c>
      <c r="F99" s="103">
        <f>F100+F108+F109</f>
        <v>2.946133</v>
      </c>
    </row>
    <row r="100" spans="1:6" ht="13.5">
      <c r="A100" s="60" t="s">
        <v>10</v>
      </c>
      <c r="B100" s="104">
        <f t="shared" si="6"/>
        <v>2.182374</v>
      </c>
      <c r="C100" s="17">
        <f>C101+C102+C103+C104+C105+C106+C107</f>
        <v>0.08502</v>
      </c>
      <c r="D100" s="17">
        <f>D101+D102+D103+D104+D105+D106+D107</f>
        <v>0</v>
      </c>
      <c r="E100" s="17">
        <f>E101+E102+E103+E104+E105+E106+E107</f>
        <v>0.136882</v>
      </c>
      <c r="F100" s="18">
        <f>F101+F102+F103+F104+F105+F106+F107</f>
        <v>1.960472</v>
      </c>
    </row>
    <row r="101" spans="1:6" ht="12.75">
      <c r="A101" s="61" t="s">
        <v>4</v>
      </c>
      <c r="B101" s="105">
        <f t="shared" si="6"/>
        <v>1.4132120000000001</v>
      </c>
      <c r="C101" s="34"/>
      <c r="D101" s="34"/>
      <c r="E101" s="34">
        <v>0.02059</v>
      </c>
      <c r="F101" s="45">
        <v>1.392622</v>
      </c>
    </row>
    <row r="102" spans="1:6" ht="12.75">
      <c r="A102" s="61" t="s">
        <v>17</v>
      </c>
      <c r="B102" s="105">
        <f t="shared" si="6"/>
        <v>0</v>
      </c>
      <c r="C102" s="34"/>
      <c r="D102" s="34"/>
      <c r="E102" s="34"/>
      <c r="F102" s="45"/>
    </row>
    <row r="103" spans="1:6" ht="12.75">
      <c r="A103" s="61" t="s">
        <v>5</v>
      </c>
      <c r="B103" s="105">
        <f t="shared" si="6"/>
        <v>0.557665</v>
      </c>
      <c r="C103" s="34"/>
      <c r="D103" s="34"/>
      <c r="E103" s="34">
        <v>0.004045</v>
      </c>
      <c r="F103" s="45">
        <v>0.55362</v>
      </c>
    </row>
    <row r="104" spans="1:6" ht="12.75">
      <c r="A104" s="61" t="s">
        <v>23</v>
      </c>
      <c r="B104" s="105">
        <f t="shared" si="6"/>
        <v>0</v>
      </c>
      <c r="C104" s="34"/>
      <c r="D104" s="34"/>
      <c r="E104" s="34"/>
      <c r="F104" s="45"/>
    </row>
    <row r="105" spans="1:6" ht="12.75">
      <c r="A105" s="61" t="s">
        <v>24</v>
      </c>
      <c r="B105" s="105">
        <f t="shared" si="6"/>
        <v>0.01423</v>
      </c>
      <c r="C105" s="34"/>
      <c r="D105" s="34"/>
      <c r="E105" s="34"/>
      <c r="F105" s="45">
        <v>0.01423</v>
      </c>
    </row>
    <row r="106" spans="1:6" ht="12.75">
      <c r="A106" s="61" t="s">
        <v>25</v>
      </c>
      <c r="B106" s="105">
        <f t="shared" si="6"/>
        <v>0.197267</v>
      </c>
      <c r="C106" s="34">
        <v>0.08502</v>
      </c>
      <c r="D106" s="34"/>
      <c r="E106" s="34">
        <v>0.112247</v>
      </c>
      <c r="F106" s="45"/>
    </row>
    <row r="107" spans="1:6" ht="12.75">
      <c r="A107" s="61" t="s">
        <v>26</v>
      </c>
      <c r="B107" s="105">
        <f t="shared" si="6"/>
        <v>0</v>
      </c>
      <c r="C107" s="34"/>
      <c r="D107" s="34"/>
      <c r="E107" s="34"/>
      <c r="F107" s="45"/>
    </row>
    <row r="108" spans="1:6" ht="13.5">
      <c r="A108" s="60" t="s">
        <v>0</v>
      </c>
      <c r="B108" s="104">
        <f t="shared" si="6"/>
        <v>3.052655</v>
      </c>
      <c r="C108" s="116">
        <v>0.5420320000000001</v>
      </c>
      <c r="D108" s="116">
        <v>0</v>
      </c>
      <c r="E108" s="116">
        <v>1.630921</v>
      </c>
      <c r="F108" s="117">
        <v>0.879702</v>
      </c>
    </row>
    <row r="109" spans="1:6" ht="13.5">
      <c r="A109" s="60" t="s">
        <v>12</v>
      </c>
      <c r="B109" s="118">
        <f>SUM(C109:F109)</f>
        <v>0.412338</v>
      </c>
      <c r="C109" s="119">
        <f>C110</f>
        <v>0.004575999999999999</v>
      </c>
      <c r="D109" s="25">
        <v>0</v>
      </c>
      <c r="E109" s="36">
        <f>E110</f>
        <v>0.301803</v>
      </c>
      <c r="F109" s="46">
        <f>F110</f>
        <v>0.105959</v>
      </c>
    </row>
    <row r="110" spans="1:6" ht="12.75">
      <c r="A110" s="61" t="s">
        <v>13</v>
      </c>
      <c r="B110" s="105">
        <f t="shared" si="6"/>
        <v>0.412338</v>
      </c>
      <c r="C110" s="34">
        <v>0.004575999999999999</v>
      </c>
      <c r="D110" s="34">
        <v>0</v>
      </c>
      <c r="E110" s="34">
        <v>0.301803</v>
      </c>
      <c r="F110" s="45">
        <v>0.105959</v>
      </c>
    </row>
    <row r="111" spans="1:6" ht="13.5" thickBot="1">
      <c r="A111" s="62" t="s">
        <v>14</v>
      </c>
      <c r="B111" s="114">
        <f t="shared" si="6"/>
        <v>0.612</v>
      </c>
      <c r="C111" s="53">
        <v>0.009</v>
      </c>
      <c r="D111" s="53">
        <v>0</v>
      </c>
      <c r="E111" s="53">
        <v>0.428</v>
      </c>
      <c r="F111" s="53">
        <v>0.175</v>
      </c>
    </row>
    <row r="112" spans="1:6" ht="13.5" thickBot="1">
      <c r="A112" s="58" t="s">
        <v>28</v>
      </c>
      <c r="B112" s="101">
        <f>SUM(C112:F112)</f>
        <v>2.732456</v>
      </c>
      <c r="C112" s="102">
        <f>C113+C121+C122</f>
        <v>1.375999</v>
      </c>
      <c r="D112" s="102">
        <f>D113+D121+D122</f>
        <v>0</v>
      </c>
      <c r="E112" s="102">
        <f>E113+E121+E122</f>
        <v>0.8342930000000001</v>
      </c>
      <c r="F112" s="103">
        <f>F113+F121+F122</f>
        <v>0.522164</v>
      </c>
    </row>
    <row r="113" spans="1:6" ht="13.5">
      <c r="A113" s="60" t="s">
        <v>10</v>
      </c>
      <c r="B113" s="115">
        <f t="shared" si="6"/>
        <v>0.499124</v>
      </c>
      <c r="C113" s="17">
        <f>C114+C115+C116+C117+C118+C119+C120</f>
        <v>0.001171</v>
      </c>
      <c r="D113" s="17">
        <f>D114+D115+D116+D117+D118+D119+D120</f>
        <v>0</v>
      </c>
      <c r="E113" s="17">
        <f>E114+E115+E116+E117+E118+E119+E120</f>
        <v>0.027452</v>
      </c>
      <c r="F113" s="18">
        <f>F114+F115+F116+F117+F118+F119+F120</f>
        <v>0.470501</v>
      </c>
    </row>
    <row r="114" spans="1:6" ht="12.75">
      <c r="A114" s="61" t="s">
        <v>4</v>
      </c>
      <c r="B114" s="105">
        <f t="shared" si="6"/>
        <v>0.484701</v>
      </c>
      <c r="C114" s="34"/>
      <c r="D114" s="34"/>
      <c r="E114" s="34">
        <v>0.027452</v>
      </c>
      <c r="F114" s="45">
        <v>0.457249</v>
      </c>
    </row>
    <row r="115" spans="1:6" ht="12.75">
      <c r="A115" s="61" t="s">
        <v>17</v>
      </c>
      <c r="B115" s="105">
        <f t="shared" si="6"/>
        <v>0.013252</v>
      </c>
      <c r="C115" s="34"/>
      <c r="D115" s="34"/>
      <c r="E115" s="34"/>
      <c r="F115" s="45">
        <v>0.013252</v>
      </c>
    </row>
    <row r="116" spans="1:6" ht="12.75">
      <c r="A116" s="61" t="s">
        <v>5</v>
      </c>
      <c r="B116" s="105">
        <f t="shared" si="6"/>
        <v>0</v>
      </c>
      <c r="C116" s="34"/>
      <c r="D116" s="34"/>
      <c r="E116" s="34"/>
      <c r="F116" s="45"/>
    </row>
    <row r="117" spans="1:6" ht="12.75">
      <c r="A117" s="61" t="s">
        <v>23</v>
      </c>
      <c r="B117" s="105">
        <f t="shared" si="6"/>
        <v>0</v>
      </c>
      <c r="C117" s="34"/>
      <c r="D117" s="34"/>
      <c r="E117" s="34"/>
      <c r="F117" s="45"/>
    </row>
    <row r="118" spans="1:6" ht="12.75">
      <c r="A118" s="61" t="s">
        <v>24</v>
      </c>
      <c r="B118" s="105">
        <f t="shared" si="6"/>
        <v>0</v>
      </c>
      <c r="C118" s="34"/>
      <c r="D118" s="34"/>
      <c r="E118" s="34"/>
      <c r="F118" s="45"/>
    </row>
    <row r="119" spans="1:6" ht="12.75">
      <c r="A119" s="61" t="s">
        <v>25</v>
      </c>
      <c r="B119" s="105">
        <f t="shared" si="6"/>
        <v>0</v>
      </c>
      <c r="C119" s="34"/>
      <c r="D119" s="34"/>
      <c r="E119" s="34"/>
      <c r="F119" s="45"/>
    </row>
    <row r="120" spans="1:6" ht="12.75">
      <c r="A120" s="61" t="s">
        <v>26</v>
      </c>
      <c r="B120" s="105">
        <f t="shared" si="6"/>
        <v>0.001171</v>
      </c>
      <c r="C120" s="34">
        <v>0.001171</v>
      </c>
      <c r="D120" s="34"/>
      <c r="E120" s="34"/>
      <c r="F120" s="45"/>
    </row>
    <row r="121" spans="1:6" ht="13.5">
      <c r="A121" s="60" t="s">
        <v>0</v>
      </c>
      <c r="B121" s="104">
        <f t="shared" si="6"/>
        <v>1.962163</v>
      </c>
      <c r="C121" s="116">
        <v>1.374828</v>
      </c>
      <c r="D121" s="116">
        <v>0</v>
      </c>
      <c r="E121" s="116">
        <v>0.547092</v>
      </c>
      <c r="F121" s="117">
        <v>0.040243</v>
      </c>
    </row>
    <row r="122" spans="1:6" ht="13.5">
      <c r="A122" s="60" t="s">
        <v>12</v>
      </c>
      <c r="B122" s="118">
        <f>SUM(C122:F122)</f>
        <v>0.271169</v>
      </c>
      <c r="C122" s="119">
        <v>0</v>
      </c>
      <c r="D122" s="25">
        <v>0</v>
      </c>
      <c r="E122" s="36">
        <f>E123</f>
        <v>0.259749</v>
      </c>
      <c r="F122" s="46">
        <f>F123</f>
        <v>0.01142</v>
      </c>
    </row>
    <row r="123" spans="1:6" ht="12.75">
      <c r="A123" s="61" t="s">
        <v>13</v>
      </c>
      <c r="B123" s="105">
        <f t="shared" si="6"/>
        <v>0.271169</v>
      </c>
      <c r="C123" s="34">
        <v>0</v>
      </c>
      <c r="D123" s="34">
        <v>0</v>
      </c>
      <c r="E123" s="34">
        <v>0.259749</v>
      </c>
      <c r="F123" s="45">
        <v>0.01142</v>
      </c>
    </row>
    <row r="124" spans="1:6" ht="13.5" thickBot="1">
      <c r="A124" s="62" t="s">
        <v>14</v>
      </c>
      <c r="B124" s="114">
        <f t="shared" si="6"/>
        <v>0.532</v>
      </c>
      <c r="C124" s="56">
        <v>0</v>
      </c>
      <c r="D124" s="56">
        <v>0</v>
      </c>
      <c r="E124" s="56">
        <v>0.515</v>
      </c>
      <c r="F124" s="120">
        <v>0.017</v>
      </c>
    </row>
    <row r="125" spans="1:6" ht="13.5" thickBot="1">
      <c r="A125" s="58" t="s">
        <v>19</v>
      </c>
      <c r="B125" s="101">
        <f>SUM(C125:F125)</f>
        <v>3.463297</v>
      </c>
      <c r="C125" s="102">
        <f>C126+C134+C135</f>
        <v>1.384241</v>
      </c>
      <c r="D125" s="102">
        <f>D126+D134+D135</f>
        <v>0</v>
      </c>
      <c r="E125" s="102">
        <f>E126+E134+E135</f>
        <v>1.353042</v>
      </c>
      <c r="F125" s="103">
        <f>F126+F134+F135</f>
        <v>0.7260139999999999</v>
      </c>
    </row>
    <row r="126" spans="1:6" ht="13.5">
      <c r="A126" s="60" t="s">
        <v>10</v>
      </c>
      <c r="B126" s="104">
        <f t="shared" si="6"/>
        <v>0.541157</v>
      </c>
      <c r="C126" s="17">
        <f>C127+C128+C129+C130+C131+C132+C133</f>
        <v>0</v>
      </c>
      <c r="D126" s="17">
        <f>D127+D128+D129+D130+D131+D132+D133</f>
        <v>0</v>
      </c>
      <c r="E126" s="17">
        <f>E127+E128+E129+E130+E131+E132+E133</f>
        <v>0.11253199999999998</v>
      </c>
      <c r="F126" s="18">
        <f>F127+F128+F129+F130+F131+F132+F133</f>
        <v>0.428625</v>
      </c>
    </row>
    <row r="127" spans="1:6" ht="12.75">
      <c r="A127" s="61" t="s">
        <v>4</v>
      </c>
      <c r="B127" s="105">
        <f t="shared" si="6"/>
        <v>0.183715</v>
      </c>
      <c r="C127" s="34"/>
      <c r="D127" s="34"/>
      <c r="E127" s="34">
        <v>0.060272</v>
      </c>
      <c r="F127" s="45">
        <v>0.123443</v>
      </c>
    </row>
    <row r="128" spans="1:6" ht="12.75">
      <c r="A128" s="61" t="s">
        <v>17</v>
      </c>
      <c r="B128" s="105">
        <f t="shared" si="6"/>
        <v>0.050182000000000004</v>
      </c>
      <c r="C128" s="34"/>
      <c r="D128" s="34"/>
      <c r="E128" s="34">
        <v>0.035222</v>
      </c>
      <c r="F128" s="45">
        <v>0.014960000000000001</v>
      </c>
    </row>
    <row r="129" spans="1:6" ht="12.75">
      <c r="A129" s="61" t="s">
        <v>5</v>
      </c>
      <c r="B129" s="105">
        <f t="shared" si="6"/>
        <v>0.305758</v>
      </c>
      <c r="C129" s="34"/>
      <c r="D129" s="34"/>
      <c r="E129" s="34">
        <v>0.015536</v>
      </c>
      <c r="F129" s="45">
        <v>0.290222</v>
      </c>
    </row>
    <row r="130" spans="1:6" ht="12.75">
      <c r="A130" s="61" t="s">
        <v>23</v>
      </c>
      <c r="B130" s="105">
        <f aca="true" t="shared" si="7" ref="B130:B190">SUM(C130:F130)</f>
        <v>0</v>
      </c>
      <c r="C130" s="34"/>
      <c r="D130" s="34"/>
      <c r="E130" s="34"/>
      <c r="F130" s="45"/>
    </row>
    <row r="131" spans="1:6" ht="12.75">
      <c r="A131" s="61" t="s">
        <v>24</v>
      </c>
      <c r="B131" s="105">
        <f t="shared" si="7"/>
        <v>0.0010220000000000001</v>
      </c>
      <c r="C131" s="34"/>
      <c r="D131" s="34"/>
      <c r="E131" s="34">
        <v>0.0010220000000000001</v>
      </c>
      <c r="F131" s="45"/>
    </row>
    <row r="132" spans="1:6" ht="12.75">
      <c r="A132" s="61" t="s">
        <v>25</v>
      </c>
      <c r="B132" s="105">
        <f t="shared" si="7"/>
        <v>0</v>
      </c>
      <c r="C132" s="34"/>
      <c r="D132" s="34"/>
      <c r="E132" s="34"/>
      <c r="F132" s="45"/>
    </row>
    <row r="133" spans="1:6" ht="12.75">
      <c r="A133" s="61" t="s">
        <v>26</v>
      </c>
      <c r="B133" s="105">
        <f t="shared" si="7"/>
        <v>0.00047999999999999996</v>
      </c>
      <c r="C133" s="34"/>
      <c r="D133" s="34"/>
      <c r="E133" s="34">
        <v>0.00047999999999999996</v>
      </c>
      <c r="F133" s="45"/>
    </row>
    <row r="134" spans="1:6" ht="13.5">
      <c r="A134" s="60" t="s">
        <v>0</v>
      </c>
      <c r="B134" s="104">
        <f t="shared" si="7"/>
        <v>2.37907</v>
      </c>
      <c r="C134" s="116">
        <v>1.262777</v>
      </c>
      <c r="D134" s="116">
        <v>0</v>
      </c>
      <c r="E134" s="116">
        <v>0.890754</v>
      </c>
      <c r="F134" s="117">
        <v>0.225539</v>
      </c>
    </row>
    <row r="135" spans="1:6" ht="13.5">
      <c r="A135" s="60" t="s">
        <v>12</v>
      </c>
      <c r="B135" s="118">
        <f>SUM(C135:F135)</f>
        <v>0.5430699999999999</v>
      </c>
      <c r="C135" s="119">
        <f>C136</f>
        <v>0.121464</v>
      </c>
      <c r="D135" s="25">
        <f>D136</f>
        <v>0</v>
      </c>
      <c r="E135" s="36">
        <f>E136</f>
        <v>0.34975599999999996</v>
      </c>
      <c r="F135" s="46">
        <f>F136</f>
        <v>0.07185</v>
      </c>
    </row>
    <row r="136" spans="1:6" ht="12.75">
      <c r="A136" s="61" t="s">
        <v>13</v>
      </c>
      <c r="B136" s="105">
        <f t="shared" si="7"/>
        <v>0.5430699999999999</v>
      </c>
      <c r="C136" s="34">
        <v>0.121464</v>
      </c>
      <c r="D136" s="34">
        <v>0</v>
      </c>
      <c r="E136" s="34">
        <v>0.34975599999999996</v>
      </c>
      <c r="F136" s="45">
        <v>0.07185</v>
      </c>
    </row>
    <row r="137" spans="1:6" ht="13.5" thickBot="1">
      <c r="A137" s="62" t="s">
        <v>14</v>
      </c>
      <c r="B137" s="114">
        <f t="shared" si="7"/>
        <v>0.726</v>
      </c>
      <c r="C137" s="53">
        <v>0.19</v>
      </c>
      <c r="D137" s="53">
        <v>0</v>
      </c>
      <c r="E137" s="53">
        <v>0.536</v>
      </c>
      <c r="F137" s="53">
        <v>0</v>
      </c>
    </row>
    <row r="138" spans="1:6" ht="13.5" thickBot="1">
      <c r="A138" s="58" t="s">
        <v>20</v>
      </c>
      <c r="B138" s="101">
        <f>SUM(C138:F138)</f>
        <v>0.5999490000000001</v>
      </c>
      <c r="C138" s="102">
        <f>C139+C147+C148</f>
        <v>0</v>
      </c>
      <c r="D138" s="102">
        <f>D139+D147+D148</f>
        <v>0</v>
      </c>
      <c r="E138" s="102">
        <f>E139+E147+E148</f>
        <v>0.21514800000000003</v>
      </c>
      <c r="F138" s="103">
        <f>F139+F147+F148</f>
        <v>0.384801</v>
      </c>
    </row>
    <row r="139" spans="1:6" ht="13.5">
      <c r="A139" s="60" t="s">
        <v>10</v>
      </c>
      <c r="B139" s="115">
        <f t="shared" si="7"/>
        <v>0.267252</v>
      </c>
      <c r="C139" s="17">
        <f>C140+C141+C142+C143+C144+C145+C146</f>
        <v>0</v>
      </c>
      <c r="D139" s="17">
        <f>D140+D141+D142+D143+D144+D145+D146</f>
        <v>0</v>
      </c>
      <c r="E139" s="17">
        <f>E140+E141+E142+E143+E144+E145+E146</f>
        <v>0</v>
      </c>
      <c r="F139" s="18">
        <f>F140+F141+F142+F143+F144+F145+F146</f>
        <v>0.267252</v>
      </c>
    </row>
    <row r="140" spans="1:6" ht="12.75">
      <c r="A140" s="61" t="s">
        <v>4</v>
      </c>
      <c r="B140" s="105">
        <f t="shared" si="7"/>
        <v>0.212938</v>
      </c>
      <c r="C140" s="34"/>
      <c r="D140" s="34"/>
      <c r="E140" s="34"/>
      <c r="F140" s="45">
        <v>0.212938</v>
      </c>
    </row>
    <row r="141" spans="1:6" ht="12.75">
      <c r="A141" s="61" t="s">
        <v>17</v>
      </c>
      <c r="B141" s="105">
        <f t="shared" si="7"/>
        <v>0</v>
      </c>
      <c r="C141" s="34"/>
      <c r="D141" s="34"/>
      <c r="E141" s="34"/>
      <c r="F141" s="45"/>
    </row>
    <row r="142" spans="1:6" ht="12.75">
      <c r="A142" s="61" t="s">
        <v>5</v>
      </c>
      <c r="B142" s="105">
        <f t="shared" si="7"/>
        <v>0.054314</v>
      </c>
      <c r="C142" s="34"/>
      <c r="D142" s="34"/>
      <c r="E142" s="34"/>
      <c r="F142" s="45">
        <v>0.054314</v>
      </c>
    </row>
    <row r="143" spans="1:6" ht="12.75">
      <c r="A143" s="61" t="s">
        <v>23</v>
      </c>
      <c r="B143" s="105">
        <f t="shared" si="7"/>
        <v>0</v>
      </c>
      <c r="C143" s="34"/>
      <c r="D143" s="34"/>
      <c r="E143" s="34"/>
      <c r="F143" s="45"/>
    </row>
    <row r="144" spans="1:6" ht="12.75">
      <c r="A144" s="61" t="s">
        <v>24</v>
      </c>
      <c r="B144" s="105">
        <f t="shared" si="7"/>
        <v>0</v>
      </c>
      <c r="C144" s="34"/>
      <c r="D144" s="34"/>
      <c r="E144" s="34"/>
      <c r="F144" s="45"/>
    </row>
    <row r="145" spans="1:6" ht="12.75">
      <c r="A145" s="61" t="s">
        <v>25</v>
      </c>
      <c r="B145" s="105">
        <f t="shared" si="7"/>
        <v>0</v>
      </c>
      <c r="C145" s="34"/>
      <c r="D145" s="34"/>
      <c r="E145" s="34"/>
      <c r="F145" s="45"/>
    </row>
    <row r="146" spans="1:6" ht="12.75">
      <c r="A146" s="61" t="s">
        <v>26</v>
      </c>
      <c r="B146" s="105">
        <f t="shared" si="7"/>
        <v>0</v>
      </c>
      <c r="C146" s="34"/>
      <c r="D146" s="34"/>
      <c r="E146" s="34"/>
      <c r="F146" s="45"/>
    </row>
    <row r="147" spans="1:6" ht="13.5">
      <c r="A147" s="60" t="s">
        <v>0</v>
      </c>
      <c r="B147" s="118">
        <f t="shared" si="7"/>
        <v>0.320278</v>
      </c>
      <c r="C147" s="116">
        <v>0</v>
      </c>
      <c r="D147" s="116">
        <v>0</v>
      </c>
      <c r="E147" s="116">
        <v>0.20272900000000002</v>
      </c>
      <c r="F147" s="117">
        <v>0.117549</v>
      </c>
    </row>
    <row r="148" spans="1:6" ht="13.5">
      <c r="A148" s="60" t="s">
        <v>12</v>
      </c>
      <c r="B148" s="118">
        <f>SUM(C148:F148)</f>
        <v>0.012419000000000001</v>
      </c>
      <c r="C148" s="119">
        <v>0</v>
      </c>
      <c r="D148" s="25">
        <v>0</v>
      </c>
      <c r="E148" s="36">
        <f>E149</f>
        <v>0.012419000000000001</v>
      </c>
      <c r="F148" s="46">
        <v>0</v>
      </c>
    </row>
    <row r="149" spans="1:6" ht="12.75">
      <c r="A149" s="61" t="s">
        <v>13</v>
      </c>
      <c r="B149" s="105">
        <f t="shared" si="7"/>
        <v>0.012419000000000001</v>
      </c>
      <c r="C149" s="34">
        <v>0</v>
      </c>
      <c r="D149" s="34">
        <v>0</v>
      </c>
      <c r="E149" s="34">
        <v>0.012419000000000001</v>
      </c>
      <c r="F149" s="45">
        <v>0</v>
      </c>
    </row>
    <row r="150" spans="1:6" ht="13.5" thickBot="1">
      <c r="A150" s="62" t="s">
        <v>14</v>
      </c>
      <c r="B150" s="114">
        <f t="shared" si="7"/>
        <v>0.017</v>
      </c>
      <c r="C150" s="53">
        <v>0</v>
      </c>
      <c r="D150" s="53">
        <v>0</v>
      </c>
      <c r="E150" s="53">
        <v>0.017</v>
      </c>
      <c r="F150" s="53">
        <v>0</v>
      </c>
    </row>
    <row r="151" spans="1:6" ht="13.5" thickBot="1">
      <c r="A151" s="58" t="s">
        <v>21</v>
      </c>
      <c r="B151" s="101">
        <f t="shared" si="7"/>
        <v>2.517979</v>
      </c>
      <c r="C151" s="102">
        <f>C152+C160+C161</f>
        <v>0</v>
      </c>
      <c r="D151" s="102">
        <f>D152+D160+D161</f>
        <v>0</v>
      </c>
      <c r="E151" s="102">
        <f>E152+E160+E161</f>
        <v>1.563007</v>
      </c>
      <c r="F151" s="103">
        <f>F152+F160+F161</f>
        <v>0.9549719999999999</v>
      </c>
    </row>
    <row r="152" spans="1:6" ht="13.5">
      <c r="A152" s="60" t="s">
        <v>10</v>
      </c>
      <c r="B152" s="104">
        <f t="shared" si="7"/>
        <v>1.224826</v>
      </c>
      <c r="C152" s="17">
        <f>C153+C154+C155+C156+C157+C158+C159</f>
        <v>0</v>
      </c>
      <c r="D152" s="17">
        <f>D153+D154+D155+D156+D157+D158+D159</f>
        <v>0</v>
      </c>
      <c r="E152" s="17">
        <f>E153+E154+E155+E156+E157+E158+E159</f>
        <v>0.5375070000000001</v>
      </c>
      <c r="F152" s="18">
        <f>F153+F154+F155+F156+F157+F158+F159</f>
        <v>0.6873189999999999</v>
      </c>
    </row>
    <row r="153" spans="1:6" ht="12.75">
      <c r="A153" s="61" t="s">
        <v>4</v>
      </c>
      <c r="B153" s="105">
        <f t="shared" si="7"/>
        <v>0.526399</v>
      </c>
      <c r="C153" s="34"/>
      <c r="D153" s="34"/>
      <c r="E153" s="34">
        <v>0.125326</v>
      </c>
      <c r="F153" s="45">
        <v>0.40107299999999996</v>
      </c>
    </row>
    <row r="154" spans="1:6" ht="12.75">
      <c r="A154" s="61" t="s">
        <v>17</v>
      </c>
      <c r="B154" s="105">
        <f t="shared" si="7"/>
        <v>0.513509</v>
      </c>
      <c r="C154" s="34"/>
      <c r="D154" s="34"/>
      <c r="E154" s="34">
        <v>0.41044200000000003</v>
      </c>
      <c r="F154" s="45">
        <v>0.10306699999999999</v>
      </c>
    </row>
    <row r="155" spans="1:6" ht="12.75">
      <c r="A155" s="61" t="s">
        <v>5</v>
      </c>
      <c r="B155" s="105">
        <f t="shared" si="7"/>
        <v>0.180235</v>
      </c>
      <c r="C155" s="34"/>
      <c r="D155" s="34"/>
      <c r="E155" s="34">
        <v>0</v>
      </c>
      <c r="F155" s="45">
        <v>0.180235</v>
      </c>
    </row>
    <row r="156" spans="1:6" ht="12.75">
      <c r="A156" s="61" t="s">
        <v>23</v>
      </c>
      <c r="B156" s="105">
        <f t="shared" si="7"/>
        <v>0</v>
      </c>
      <c r="C156" s="34"/>
      <c r="D156" s="34"/>
      <c r="E156" s="34">
        <v>0</v>
      </c>
      <c r="F156" s="45">
        <v>0</v>
      </c>
    </row>
    <row r="157" spans="1:6" ht="12.75">
      <c r="A157" s="61" t="s">
        <v>24</v>
      </c>
      <c r="B157" s="105">
        <f t="shared" si="7"/>
        <v>0.0027280000000000004</v>
      </c>
      <c r="C157" s="34"/>
      <c r="D157" s="34"/>
      <c r="E157" s="34">
        <v>0</v>
      </c>
      <c r="F157" s="45">
        <v>0.0027280000000000004</v>
      </c>
    </row>
    <row r="158" spans="1:6" ht="12.75">
      <c r="A158" s="61" t="s">
        <v>25</v>
      </c>
      <c r="B158" s="105">
        <f t="shared" si="7"/>
        <v>0</v>
      </c>
      <c r="C158" s="34"/>
      <c r="D158" s="34"/>
      <c r="E158" s="34">
        <v>0</v>
      </c>
      <c r="F158" s="45">
        <v>0</v>
      </c>
    </row>
    <row r="159" spans="1:6" ht="12.75">
      <c r="A159" s="61" t="s">
        <v>26</v>
      </c>
      <c r="B159" s="105">
        <f t="shared" si="7"/>
        <v>0.001955</v>
      </c>
      <c r="C159" s="34"/>
      <c r="D159" s="34"/>
      <c r="E159" s="34">
        <v>0.001739</v>
      </c>
      <c r="F159" s="45">
        <v>0.000216</v>
      </c>
    </row>
    <row r="160" spans="1:6" ht="13.5">
      <c r="A160" s="60" t="s">
        <v>0</v>
      </c>
      <c r="B160" s="104">
        <f t="shared" si="7"/>
        <v>0.690841</v>
      </c>
      <c r="C160" s="116">
        <v>0</v>
      </c>
      <c r="D160" s="116">
        <v>0</v>
      </c>
      <c r="E160" s="116">
        <v>0.49451700000000004</v>
      </c>
      <c r="F160" s="117">
        <v>0.196324</v>
      </c>
    </row>
    <row r="161" spans="1:6" ht="13.5">
      <c r="A161" s="60" t="s">
        <v>12</v>
      </c>
      <c r="B161" s="118">
        <f>SUM(C161:F161)</f>
        <v>0.602312</v>
      </c>
      <c r="C161" s="119">
        <f>C162</f>
        <v>0</v>
      </c>
      <c r="D161" s="25">
        <f>D162</f>
        <v>0</v>
      </c>
      <c r="E161" s="36">
        <f>E162</f>
        <v>0.530983</v>
      </c>
      <c r="F161" s="46">
        <f>F162</f>
        <v>0.07132899999999999</v>
      </c>
    </row>
    <row r="162" spans="1:6" ht="12.75">
      <c r="A162" s="61" t="s">
        <v>13</v>
      </c>
      <c r="B162" s="105">
        <f t="shared" si="7"/>
        <v>0.602312</v>
      </c>
      <c r="C162" s="34">
        <v>0</v>
      </c>
      <c r="D162" s="34">
        <v>0</v>
      </c>
      <c r="E162" s="34">
        <v>0.530983</v>
      </c>
      <c r="F162" s="45">
        <v>0.07132899999999999</v>
      </c>
    </row>
    <row r="163" spans="1:6" ht="13.5" thickBot="1">
      <c r="A163" s="62" t="s">
        <v>14</v>
      </c>
      <c r="B163" s="114">
        <f t="shared" si="7"/>
        <v>0.91</v>
      </c>
      <c r="C163" s="53">
        <v>0</v>
      </c>
      <c r="D163" s="53">
        <v>0</v>
      </c>
      <c r="E163" s="53">
        <v>0.809</v>
      </c>
      <c r="F163" s="53">
        <v>0.101</v>
      </c>
    </row>
    <row r="164" spans="1:6" ht="13.5" thickBot="1">
      <c r="A164" s="58" t="s">
        <v>22</v>
      </c>
      <c r="B164" s="101">
        <f>SUM(C164:F164)</f>
        <v>2.8346859999999996</v>
      </c>
      <c r="C164" s="102">
        <f>C165+C173+C174</f>
        <v>0</v>
      </c>
      <c r="D164" s="102">
        <f>D165+D173+D174</f>
        <v>0</v>
      </c>
      <c r="E164" s="102">
        <f>E165+E173+E174</f>
        <v>1.783045</v>
      </c>
      <c r="F164" s="103">
        <f>F165+F173+F174</f>
        <v>1.0516409999999998</v>
      </c>
    </row>
    <row r="165" spans="1:6" ht="13.5">
      <c r="A165" s="60" t="s">
        <v>10</v>
      </c>
      <c r="B165" s="104">
        <f t="shared" si="7"/>
        <v>1.606287</v>
      </c>
      <c r="C165" s="17">
        <f>C166+C167+C168+C169+C170+C171+C172</f>
        <v>0</v>
      </c>
      <c r="D165" s="17">
        <f>D166+D167+D168+D169+D170+D171+D172</f>
        <v>0</v>
      </c>
      <c r="E165" s="17">
        <f>E166+E167+E168+E169+E170+E171+E172</f>
        <v>0.757671</v>
      </c>
      <c r="F165" s="18">
        <f>F166+F167+F168+F169+F170+F171+F172</f>
        <v>0.8486159999999999</v>
      </c>
    </row>
    <row r="166" spans="1:6" ht="13.5">
      <c r="A166" s="60" t="s">
        <v>4</v>
      </c>
      <c r="B166" s="105">
        <f t="shared" si="7"/>
        <v>1.178162</v>
      </c>
      <c r="C166" s="34"/>
      <c r="D166" s="34"/>
      <c r="E166" s="34">
        <v>0.5108090000000001</v>
      </c>
      <c r="F166" s="45">
        <v>0.667353</v>
      </c>
    </row>
    <row r="167" spans="1:6" ht="13.5">
      <c r="A167" s="60" t="s">
        <v>17</v>
      </c>
      <c r="B167" s="105">
        <f t="shared" si="7"/>
        <v>0.356279</v>
      </c>
      <c r="C167" s="34"/>
      <c r="D167" s="34"/>
      <c r="E167" s="34">
        <v>0.222632</v>
      </c>
      <c r="F167" s="45">
        <v>0.133647</v>
      </c>
    </row>
    <row r="168" spans="1:6" ht="13.5">
      <c r="A168" s="60" t="s">
        <v>5</v>
      </c>
      <c r="B168" s="105">
        <f t="shared" si="7"/>
        <v>0.063688</v>
      </c>
      <c r="C168" s="34"/>
      <c r="D168" s="34"/>
      <c r="E168" s="34">
        <v>0.016292</v>
      </c>
      <c r="F168" s="45">
        <v>0.047396</v>
      </c>
    </row>
    <row r="169" spans="1:6" ht="12.75">
      <c r="A169" s="61" t="s">
        <v>23</v>
      </c>
      <c r="B169" s="105">
        <f t="shared" si="7"/>
        <v>0</v>
      </c>
      <c r="C169" s="34"/>
      <c r="D169" s="34"/>
      <c r="E169" s="34">
        <v>0</v>
      </c>
      <c r="F169" s="45">
        <v>0</v>
      </c>
    </row>
    <row r="170" spans="1:6" ht="12.75">
      <c r="A170" s="61" t="s">
        <v>24</v>
      </c>
      <c r="B170" s="105">
        <f t="shared" si="7"/>
        <v>0.007364</v>
      </c>
      <c r="C170" s="34"/>
      <c r="D170" s="34"/>
      <c r="E170" s="34">
        <v>0.007364</v>
      </c>
      <c r="F170" s="45">
        <v>0</v>
      </c>
    </row>
    <row r="171" spans="1:6" ht="12.75">
      <c r="A171" s="61" t="s">
        <v>25</v>
      </c>
      <c r="B171" s="105">
        <f t="shared" si="7"/>
        <v>0</v>
      </c>
      <c r="C171" s="34"/>
      <c r="D171" s="34"/>
      <c r="E171" s="34">
        <v>0</v>
      </c>
      <c r="F171" s="45">
        <v>0</v>
      </c>
    </row>
    <row r="172" spans="1:6" ht="12.75">
      <c r="A172" s="61" t="s">
        <v>26</v>
      </c>
      <c r="B172" s="105">
        <f t="shared" si="7"/>
        <v>0.000794</v>
      </c>
      <c r="C172" s="34"/>
      <c r="D172" s="34"/>
      <c r="E172" s="34">
        <v>0.000574</v>
      </c>
      <c r="F172" s="45">
        <v>0.00022</v>
      </c>
    </row>
    <row r="173" spans="1:6" ht="13.5">
      <c r="A173" s="60" t="s">
        <v>0</v>
      </c>
      <c r="B173" s="104">
        <f t="shared" si="7"/>
        <v>1.10554</v>
      </c>
      <c r="C173" s="116">
        <v>0</v>
      </c>
      <c r="D173" s="116">
        <v>0</v>
      </c>
      <c r="E173" s="116">
        <v>0.9707140000000001</v>
      </c>
      <c r="F173" s="117">
        <v>0.134826</v>
      </c>
    </row>
    <row r="174" spans="1:6" ht="13.5">
      <c r="A174" s="60" t="s">
        <v>12</v>
      </c>
      <c r="B174" s="118">
        <f>SUM(C174:F174)</f>
        <v>0.122859</v>
      </c>
      <c r="C174" s="119">
        <f>C175</f>
        <v>0</v>
      </c>
      <c r="D174" s="25">
        <f>D175</f>
        <v>0</v>
      </c>
      <c r="E174" s="36">
        <f>E175</f>
        <v>0.05465999999999999</v>
      </c>
      <c r="F174" s="46">
        <f>F175</f>
        <v>0.068199</v>
      </c>
    </row>
    <row r="175" spans="1:6" ht="12.75">
      <c r="A175" s="61" t="s">
        <v>13</v>
      </c>
      <c r="B175" s="105">
        <f t="shared" si="7"/>
        <v>0.122859</v>
      </c>
      <c r="C175" s="34">
        <v>0</v>
      </c>
      <c r="D175" s="34">
        <v>0</v>
      </c>
      <c r="E175" s="34">
        <v>0.05465999999999999</v>
      </c>
      <c r="F175" s="45">
        <v>0.068199</v>
      </c>
    </row>
    <row r="176" spans="1:6" ht="13.5" thickBot="1">
      <c r="A176" s="62" t="s">
        <v>14</v>
      </c>
      <c r="B176" s="114">
        <f t="shared" si="7"/>
        <v>0.227</v>
      </c>
      <c r="C176" s="53">
        <v>0</v>
      </c>
      <c r="D176" s="53">
        <v>0</v>
      </c>
      <c r="E176" s="53">
        <v>0.111</v>
      </c>
      <c r="F176" s="53">
        <v>0.116</v>
      </c>
    </row>
    <row r="177" spans="1:6" ht="13.5" thickBot="1">
      <c r="A177" s="58" t="s">
        <v>36</v>
      </c>
      <c r="B177" s="101">
        <f t="shared" si="7"/>
        <v>6.088062</v>
      </c>
      <c r="C177" s="102">
        <f>C178+C186+C187</f>
        <v>0</v>
      </c>
      <c r="D177" s="102">
        <f>D178+D186+D187</f>
        <v>0</v>
      </c>
      <c r="E177" s="102">
        <f>E178+E186+E187</f>
        <v>1.1559590000000002</v>
      </c>
      <c r="F177" s="103">
        <f>F178+F186+F187</f>
        <v>4.932103</v>
      </c>
    </row>
    <row r="178" spans="1:6" ht="13.5">
      <c r="A178" s="60" t="s">
        <v>10</v>
      </c>
      <c r="B178" s="104">
        <f t="shared" si="7"/>
        <v>3.846101</v>
      </c>
      <c r="C178" s="17">
        <f>C179+C180+C181+C182+C183+C184+C185</f>
        <v>0</v>
      </c>
      <c r="D178" s="17">
        <f>D179+D180+D181+D182+D183+D184+D185</f>
        <v>0</v>
      </c>
      <c r="E178" s="17">
        <f>E179+E180+E181+E182+E183+E184+E185</f>
        <v>0.031838</v>
      </c>
      <c r="F178" s="18">
        <f>F179+F180+F181+F182+F183+F184+F185</f>
        <v>3.814263</v>
      </c>
    </row>
    <row r="179" spans="1:6" ht="12.75">
      <c r="A179" s="61" t="s">
        <v>4</v>
      </c>
      <c r="B179" s="105">
        <f t="shared" si="7"/>
        <v>0.367925</v>
      </c>
      <c r="C179" s="34"/>
      <c r="D179" s="34"/>
      <c r="E179" s="34">
        <v>0.00424</v>
      </c>
      <c r="F179" s="45">
        <v>0.363685</v>
      </c>
    </row>
    <row r="180" spans="1:6" ht="12.75">
      <c r="A180" s="61" t="s">
        <v>17</v>
      </c>
      <c r="B180" s="105">
        <f t="shared" si="7"/>
        <v>0</v>
      </c>
      <c r="C180" s="34"/>
      <c r="D180" s="34"/>
      <c r="E180" s="34">
        <v>0</v>
      </c>
      <c r="F180" s="45">
        <v>0</v>
      </c>
    </row>
    <row r="181" spans="1:6" ht="12.75">
      <c r="A181" s="61" t="s">
        <v>5</v>
      </c>
      <c r="B181" s="105">
        <f t="shared" si="7"/>
        <v>3.468145</v>
      </c>
      <c r="C181" s="34"/>
      <c r="D181" s="34"/>
      <c r="E181" s="34">
        <v>0.020898</v>
      </c>
      <c r="F181" s="45">
        <v>3.447247</v>
      </c>
    </row>
    <row r="182" spans="1:6" ht="12.75">
      <c r="A182" s="61" t="s">
        <v>23</v>
      </c>
      <c r="B182" s="105">
        <f t="shared" si="7"/>
        <v>0</v>
      </c>
      <c r="C182" s="34"/>
      <c r="D182" s="34"/>
      <c r="E182" s="34">
        <v>0</v>
      </c>
      <c r="F182" s="45">
        <v>0</v>
      </c>
    </row>
    <row r="183" spans="1:6" ht="12.75">
      <c r="A183" s="61" t="s">
        <v>24</v>
      </c>
      <c r="B183" s="105">
        <f t="shared" si="7"/>
        <v>0.010031</v>
      </c>
      <c r="C183" s="34"/>
      <c r="D183" s="34"/>
      <c r="E183" s="34">
        <v>0.0067</v>
      </c>
      <c r="F183" s="45">
        <v>0.0033309999999999998</v>
      </c>
    </row>
    <row r="184" spans="1:6" ht="12.75">
      <c r="A184" s="61" t="s">
        <v>25</v>
      </c>
      <c r="B184" s="105">
        <f t="shared" si="7"/>
        <v>0</v>
      </c>
      <c r="C184" s="34"/>
      <c r="D184" s="34"/>
      <c r="E184" s="34">
        <v>0</v>
      </c>
      <c r="F184" s="45">
        <v>0</v>
      </c>
    </row>
    <row r="185" spans="1:6" ht="12.75">
      <c r="A185" s="61" t="s">
        <v>26</v>
      </c>
      <c r="B185" s="105">
        <f t="shared" si="7"/>
        <v>0</v>
      </c>
      <c r="C185" s="34"/>
      <c r="D185" s="34"/>
      <c r="E185" s="34">
        <v>0</v>
      </c>
      <c r="F185" s="45">
        <v>0</v>
      </c>
    </row>
    <row r="186" spans="1:6" ht="13.5">
      <c r="A186" s="60" t="s">
        <v>0</v>
      </c>
      <c r="B186" s="104">
        <f t="shared" si="7"/>
        <v>2.030465</v>
      </c>
      <c r="C186" s="116">
        <v>0</v>
      </c>
      <c r="D186" s="116">
        <v>0</v>
      </c>
      <c r="E186" s="116">
        <v>1.025441</v>
      </c>
      <c r="F186" s="117">
        <v>1.005024</v>
      </c>
    </row>
    <row r="187" spans="1:6" ht="13.5">
      <c r="A187" s="63" t="s">
        <v>12</v>
      </c>
      <c r="B187" s="118">
        <f>SUM(C187:F187)</f>
        <v>0.21149600000000002</v>
      </c>
      <c r="C187" s="119">
        <f>C188</f>
        <v>0</v>
      </c>
      <c r="D187" s="25">
        <f>D188</f>
        <v>0</v>
      </c>
      <c r="E187" s="36">
        <f>E188</f>
        <v>0.09868</v>
      </c>
      <c r="F187" s="46">
        <f>F188</f>
        <v>0.112816</v>
      </c>
    </row>
    <row r="188" spans="1:6" ht="12.75">
      <c r="A188" s="61" t="s">
        <v>13</v>
      </c>
      <c r="B188" s="105">
        <f t="shared" si="7"/>
        <v>0.21149600000000002</v>
      </c>
      <c r="C188" s="34">
        <v>0</v>
      </c>
      <c r="D188" s="34">
        <v>0</v>
      </c>
      <c r="E188" s="34">
        <v>0.09868</v>
      </c>
      <c r="F188" s="45">
        <v>0.112816</v>
      </c>
    </row>
    <row r="189" spans="1:6" ht="13.5" thickBot="1">
      <c r="A189" s="62" t="s">
        <v>14</v>
      </c>
      <c r="B189" s="114">
        <f t="shared" si="7"/>
        <v>0.345</v>
      </c>
      <c r="C189" s="53">
        <v>0</v>
      </c>
      <c r="D189" s="53">
        <v>0</v>
      </c>
      <c r="E189" s="53">
        <v>0.159</v>
      </c>
      <c r="F189" s="53">
        <v>0.186</v>
      </c>
    </row>
    <row r="190" spans="1:6" ht="13.5" thickBot="1">
      <c r="A190" s="58" t="s">
        <v>30</v>
      </c>
      <c r="B190" s="101">
        <f t="shared" si="7"/>
        <v>0.274628</v>
      </c>
      <c r="C190" s="102">
        <f>C191+C199+C200</f>
        <v>0</v>
      </c>
      <c r="D190" s="102">
        <f>D191+D199+D200</f>
        <v>0</v>
      </c>
      <c r="E190" s="102">
        <f>E191+E199+E200</f>
        <v>0.249293</v>
      </c>
      <c r="F190" s="103">
        <f>F191+F199+F200</f>
        <v>0.025335000000000003</v>
      </c>
    </row>
    <row r="191" spans="1:6" ht="13.5">
      <c r="A191" s="60" t="s">
        <v>10</v>
      </c>
      <c r="B191" s="115">
        <f aca="true" t="shared" si="8" ref="B191:B199">SUM(C191:F191)</f>
        <v>0.025747000000000003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0.000437</v>
      </c>
      <c r="F191" s="18">
        <f>F192+F193+F194+F195+F196+F197+F198</f>
        <v>0.025310000000000003</v>
      </c>
    </row>
    <row r="192" spans="1:6" ht="12.75">
      <c r="A192" s="61" t="s">
        <v>4</v>
      </c>
      <c r="B192" s="105">
        <f t="shared" si="8"/>
        <v>0.02227</v>
      </c>
      <c r="C192" s="34"/>
      <c r="D192" s="34"/>
      <c r="E192" s="34"/>
      <c r="F192" s="45">
        <v>0.02227</v>
      </c>
    </row>
    <row r="193" spans="1:6" ht="12.75">
      <c r="A193" s="61" t="s">
        <v>17</v>
      </c>
      <c r="B193" s="105">
        <f t="shared" si="8"/>
        <v>0</v>
      </c>
      <c r="C193" s="34"/>
      <c r="D193" s="34"/>
      <c r="E193" s="34"/>
      <c r="F193" s="45"/>
    </row>
    <row r="194" spans="1:6" ht="12.75">
      <c r="A194" s="61" t="s">
        <v>5</v>
      </c>
      <c r="B194" s="105">
        <f t="shared" si="8"/>
        <v>0.000437</v>
      </c>
      <c r="C194" s="34"/>
      <c r="D194" s="34"/>
      <c r="E194" s="34">
        <v>0.000437</v>
      </c>
      <c r="F194" s="45"/>
    </row>
    <row r="195" spans="1:6" ht="12.75">
      <c r="A195" s="61" t="s">
        <v>23</v>
      </c>
      <c r="B195" s="105">
        <f t="shared" si="8"/>
        <v>0</v>
      </c>
      <c r="C195" s="34"/>
      <c r="D195" s="34"/>
      <c r="E195" s="34"/>
      <c r="F195" s="45"/>
    </row>
    <row r="196" spans="1:6" ht="12.75">
      <c r="A196" s="61" t="s">
        <v>24</v>
      </c>
      <c r="B196" s="105">
        <f t="shared" si="8"/>
        <v>0</v>
      </c>
      <c r="C196" s="34"/>
      <c r="D196" s="34"/>
      <c r="E196" s="34"/>
      <c r="F196" s="45"/>
    </row>
    <row r="197" spans="1:6" ht="12.75">
      <c r="A197" s="61" t="s">
        <v>25</v>
      </c>
      <c r="B197" s="105">
        <f t="shared" si="8"/>
        <v>0</v>
      </c>
      <c r="C197" s="34"/>
      <c r="D197" s="34"/>
      <c r="E197" s="34"/>
      <c r="F197" s="45"/>
    </row>
    <row r="198" spans="1:9" ht="14.25">
      <c r="A198" s="61" t="s">
        <v>26</v>
      </c>
      <c r="B198" s="105">
        <f t="shared" si="8"/>
        <v>0.00304</v>
      </c>
      <c r="C198" s="34"/>
      <c r="D198" s="34"/>
      <c r="E198" s="34"/>
      <c r="F198" s="45">
        <v>0.00304</v>
      </c>
      <c r="I198" s="142"/>
    </row>
    <row r="199" spans="1:6" ht="13.5">
      <c r="A199" s="64" t="s">
        <v>0</v>
      </c>
      <c r="B199" s="121">
        <f t="shared" si="8"/>
        <v>0.183895</v>
      </c>
      <c r="C199" s="116">
        <v>0</v>
      </c>
      <c r="D199" s="116">
        <v>0</v>
      </c>
      <c r="E199" s="116">
        <v>0.18387</v>
      </c>
      <c r="F199" s="117">
        <v>2.5E-05</v>
      </c>
    </row>
    <row r="200" spans="1:9" ht="15">
      <c r="A200" s="63" t="s">
        <v>12</v>
      </c>
      <c r="B200" s="118">
        <f>SUM(C200:F200)</f>
        <v>0.064986</v>
      </c>
      <c r="C200" s="119">
        <f>C201</f>
        <v>0</v>
      </c>
      <c r="D200" s="25">
        <f>D201</f>
        <v>0</v>
      </c>
      <c r="E200" s="36">
        <f>E201</f>
        <v>0.064986</v>
      </c>
      <c r="F200" s="46">
        <v>0</v>
      </c>
      <c r="I200" s="143"/>
    </row>
    <row r="201" spans="1:6" ht="12.75">
      <c r="A201" s="61" t="s">
        <v>13</v>
      </c>
      <c r="B201" s="105">
        <f>SUM(C201:F201)</f>
        <v>0.064986</v>
      </c>
      <c r="C201" s="34">
        <v>0</v>
      </c>
      <c r="D201" s="34">
        <v>0</v>
      </c>
      <c r="E201" s="34">
        <v>0.064986</v>
      </c>
      <c r="F201" s="45">
        <v>0</v>
      </c>
    </row>
    <row r="202" spans="1:6" ht="13.5" thickBot="1">
      <c r="A202" s="62" t="s">
        <v>14</v>
      </c>
      <c r="B202" s="114">
        <f>SUM(C202:F202)</f>
        <v>0.146</v>
      </c>
      <c r="C202" s="56">
        <v>0</v>
      </c>
      <c r="D202" s="56">
        <v>0</v>
      </c>
      <c r="E202" s="56">
        <v>0.146</v>
      </c>
      <c r="F202" s="120">
        <v>0</v>
      </c>
    </row>
    <row r="203" spans="1:6" ht="13.5">
      <c r="A203" s="65"/>
      <c r="B203" s="66"/>
      <c r="C203" s="66"/>
      <c r="D203" s="67"/>
      <c r="E203" s="67"/>
      <c r="F203" s="67"/>
    </row>
    <row r="205" spans="1:8" s="136" customFormat="1" ht="18.75">
      <c r="A205" s="132" t="s">
        <v>43</v>
      </c>
      <c r="B205" s="133"/>
      <c r="C205" s="133"/>
      <c r="D205" s="133"/>
      <c r="E205" s="133"/>
      <c r="F205" s="134"/>
      <c r="G205" s="135"/>
      <c r="H205" s="135"/>
    </row>
    <row r="206" ht="13.5" thickBot="1"/>
    <row r="207" spans="1:8" s="2" customFormat="1" ht="15.75" customHeight="1" thickBot="1">
      <c r="A207" s="137"/>
      <c r="B207" s="167" t="s">
        <v>47</v>
      </c>
      <c r="C207" s="168"/>
      <c r="D207" s="168"/>
      <c r="E207" s="168"/>
      <c r="F207" s="169"/>
      <c r="G207" s="69"/>
      <c r="H207" s="69"/>
    </row>
    <row r="208" spans="1:8" s="2" customFormat="1" ht="15.75" customHeight="1" thickBot="1">
      <c r="A208" s="165" t="s">
        <v>8</v>
      </c>
      <c r="B208" s="170" t="s">
        <v>9</v>
      </c>
      <c r="C208" s="171"/>
      <c r="D208" s="171"/>
      <c r="E208" s="171"/>
      <c r="F208" s="172"/>
      <c r="G208" s="69"/>
      <c r="H208" s="69"/>
    </row>
    <row r="209" spans="1:8" s="2" customFormat="1" ht="15.75" customHeight="1" thickBot="1">
      <c r="A209" s="166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6" ht="13.5" thickBot="1">
      <c r="A210" s="124" t="s">
        <v>45</v>
      </c>
      <c r="B210" s="125">
        <f>C210+D210+E210+F210</f>
        <v>1.557794</v>
      </c>
      <c r="C210" s="122"/>
      <c r="D210" s="123"/>
      <c r="E210" s="123">
        <f>E212</f>
        <v>1.557794</v>
      </c>
      <c r="F210" s="138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1.557794</v>
      </c>
      <c r="C212" s="72"/>
      <c r="D212" s="129"/>
      <c r="E212" s="129">
        <f>E213</f>
        <v>1.557794</v>
      </c>
      <c r="F212" s="139"/>
    </row>
    <row r="213" spans="1:6" ht="15">
      <c r="A213" s="130" t="s">
        <v>13</v>
      </c>
      <c r="B213" s="19">
        <f>E213</f>
        <v>1.557794</v>
      </c>
      <c r="C213" s="20"/>
      <c r="D213" s="27"/>
      <c r="E213" s="131">
        <v>1.557794</v>
      </c>
      <c r="F213" s="28"/>
    </row>
    <row r="214" spans="1:8" s="141" customFormat="1" ht="13.5" thickBot="1">
      <c r="A214" s="140" t="s">
        <v>14</v>
      </c>
      <c r="B214" s="31">
        <f>E214</f>
        <v>2.181</v>
      </c>
      <c r="C214" s="56"/>
      <c r="D214" s="32"/>
      <c r="E214" s="32">
        <v>2.181</v>
      </c>
      <c r="F214" s="33"/>
      <c r="G214" s="70"/>
      <c r="H214" s="70"/>
    </row>
    <row r="215" spans="1:6" ht="13.5" thickBot="1">
      <c r="A215" s="124" t="s">
        <v>44</v>
      </c>
      <c r="B215" s="125">
        <f>C215+D215+E215+F215</f>
        <v>0.495406</v>
      </c>
      <c r="C215" s="122"/>
      <c r="D215" s="123"/>
      <c r="E215" s="123">
        <f>E217</f>
        <v>0.495406</v>
      </c>
      <c r="F215" s="138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0.495406</v>
      </c>
      <c r="C217" s="72"/>
      <c r="D217" s="129"/>
      <c r="E217" s="129">
        <f>E218</f>
        <v>0.495406</v>
      </c>
      <c r="F217" s="139"/>
    </row>
    <row r="218" spans="1:6" ht="15">
      <c r="A218" s="130" t="s">
        <v>13</v>
      </c>
      <c r="B218" s="19">
        <f>E218</f>
        <v>0.495406</v>
      </c>
      <c r="C218" s="20"/>
      <c r="D218" s="27"/>
      <c r="E218" s="131">
        <v>0.495406</v>
      </c>
      <c r="F218" s="28"/>
    </row>
    <row r="219" spans="1:8" s="141" customFormat="1" ht="13.5" thickBot="1">
      <c r="A219" s="140" t="s">
        <v>14</v>
      </c>
      <c r="B219" s="31">
        <f>E219</f>
        <v>0.811</v>
      </c>
      <c r="C219" s="56"/>
      <c r="D219" s="32"/>
      <c r="E219" s="32">
        <v>0.811</v>
      </c>
      <c r="F219" s="33"/>
      <c r="G219" s="70"/>
      <c r="H219" s="70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11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9"/>
  <sheetViews>
    <sheetView zoomScale="86" zoomScaleNormal="86" zoomScalePageLayoutView="0" workbookViewId="0" topLeftCell="A1">
      <selection activeCell="C19" sqref="C19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16384" width="9.140625" style="1" customWidth="1"/>
  </cols>
  <sheetData>
    <row r="1" spans="1:8" s="12" customFormat="1" ht="15.75">
      <c r="A1" s="9" t="s">
        <v>48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37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137"/>
      <c r="B4" s="167" t="s">
        <v>49</v>
      </c>
      <c r="C4" s="168"/>
      <c r="D4" s="168"/>
      <c r="E4" s="168"/>
      <c r="F4" s="169"/>
      <c r="G4" s="69"/>
      <c r="H4" s="69"/>
    </row>
    <row r="5" spans="1:8" s="2" customFormat="1" ht="15.75" customHeight="1" thickBot="1">
      <c r="A5" s="165" t="s">
        <v>8</v>
      </c>
      <c r="B5" s="170" t="s">
        <v>9</v>
      </c>
      <c r="C5" s="171"/>
      <c r="D5" s="171"/>
      <c r="E5" s="171"/>
      <c r="F5" s="172"/>
      <c r="G5" s="69"/>
      <c r="H5" s="69"/>
    </row>
    <row r="6" spans="1:8" s="2" customFormat="1" ht="15.75" customHeight="1" thickBot="1">
      <c r="A6" s="166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31</v>
      </c>
      <c r="B7" s="41">
        <f>B31+B47+B60+B73+B86+B99+B112+B125+B138+B151+B164+B177+B190</f>
        <v>96.85659299999999</v>
      </c>
      <c r="C7" s="42">
        <f>C31+C47+C60+C73+C86+C99+C112+C125+C138+C151+C164+C177+C190</f>
        <v>25.123070000000002</v>
      </c>
      <c r="D7" s="42">
        <f>D31+D47+D60+D73+D86+D99+D112+D125+D138+D151+D164+D177+D190</f>
        <v>0.630165</v>
      </c>
      <c r="E7" s="43">
        <f>E31+E47+E60+E73+E86+E99+E112+E125+E138+E151+E164+E177+E190</f>
        <v>28.24914</v>
      </c>
      <c r="F7" s="43">
        <f>F8+F16+F20+F17</f>
        <v>42.854218</v>
      </c>
    </row>
    <row r="8" spans="1:6" ht="13.5">
      <c r="A8" s="49" t="s">
        <v>10</v>
      </c>
      <c r="B8" s="16">
        <f aca="true" t="shared" si="0" ref="B8:B25">SUM(C8:F8)</f>
        <v>33.485153000000004</v>
      </c>
      <c r="C8" s="17">
        <f>C9+C10+C11+C12+C13+C14+C15</f>
        <v>0.10260699999999998</v>
      </c>
      <c r="D8" s="17">
        <f>D9+D10+D11+D12+D13+D14+D15</f>
        <v>0.00195</v>
      </c>
      <c r="E8" s="17">
        <f>E9+E10+E11+E12+E13+E14+E15</f>
        <v>2.338121</v>
      </c>
      <c r="F8" s="18">
        <f>F9+F10+F11+F12+F13+F14+F15</f>
        <v>31.042475000000003</v>
      </c>
    </row>
    <row r="9" spans="1:8" ht="12.75">
      <c r="A9" s="50" t="s">
        <v>4</v>
      </c>
      <c r="B9" s="19">
        <f t="shared" si="0"/>
        <v>12.44155</v>
      </c>
      <c r="C9" s="20">
        <f aca="true" t="shared" si="1" ref="C9:F19">C33+C49+C62+C75+C88+C101+C114+C127+C140+C153+C166+C179+C192</f>
        <v>0.0035960000000000002</v>
      </c>
      <c r="D9" s="20">
        <f t="shared" si="1"/>
        <v>0</v>
      </c>
      <c r="E9" s="20">
        <f t="shared" si="1"/>
        <v>1.079419</v>
      </c>
      <c r="F9" s="21">
        <f t="shared" si="1"/>
        <v>11.358535</v>
      </c>
      <c r="H9" s="70"/>
    </row>
    <row r="10" spans="1:6" ht="12.75">
      <c r="A10" s="50" t="s">
        <v>11</v>
      </c>
      <c r="B10" s="19">
        <f t="shared" si="0"/>
        <v>0.942589</v>
      </c>
      <c r="C10" s="20">
        <f t="shared" si="1"/>
        <v>0</v>
      </c>
      <c r="D10" s="20">
        <f t="shared" si="1"/>
        <v>0</v>
      </c>
      <c r="E10" s="20">
        <f t="shared" si="1"/>
        <v>0.599426</v>
      </c>
      <c r="F10" s="21">
        <f t="shared" si="1"/>
        <v>0.343163</v>
      </c>
    </row>
    <row r="11" spans="1:6" ht="12.75">
      <c r="A11" s="50" t="s">
        <v>5</v>
      </c>
      <c r="B11" s="19">
        <f t="shared" si="0"/>
        <v>19.643307</v>
      </c>
      <c r="C11" s="20">
        <f t="shared" si="1"/>
        <v>0.015350999999999998</v>
      </c>
      <c r="D11" s="20">
        <f t="shared" si="1"/>
        <v>0.00195</v>
      </c>
      <c r="E11" s="20">
        <f t="shared" si="1"/>
        <v>0.37670600000000004</v>
      </c>
      <c r="F11" s="21">
        <f t="shared" si="1"/>
        <v>19.2493</v>
      </c>
    </row>
    <row r="12" spans="1:8" ht="12.75">
      <c r="A12" s="50" t="s">
        <v>23</v>
      </c>
      <c r="B12" s="19">
        <f t="shared" si="0"/>
        <v>0.009091</v>
      </c>
      <c r="C12" s="20">
        <f t="shared" si="1"/>
        <v>0</v>
      </c>
      <c r="D12" s="20">
        <f t="shared" si="1"/>
        <v>0</v>
      </c>
      <c r="E12" s="20">
        <f t="shared" si="1"/>
        <v>0.009091</v>
      </c>
      <c r="F12" s="21">
        <f t="shared" si="1"/>
        <v>0</v>
      </c>
      <c r="H12" s="70"/>
    </row>
    <row r="13" spans="1:6" ht="12.75">
      <c r="A13" s="50" t="s">
        <v>24</v>
      </c>
      <c r="B13" s="19">
        <f t="shared" si="0"/>
        <v>0.03922</v>
      </c>
      <c r="C13" s="20">
        <f t="shared" si="1"/>
        <v>0</v>
      </c>
      <c r="D13" s="20">
        <f t="shared" si="1"/>
        <v>0</v>
      </c>
      <c r="E13" s="20">
        <f t="shared" si="1"/>
        <v>0.016444</v>
      </c>
      <c r="F13" s="21">
        <f t="shared" si="1"/>
        <v>0.022775999999999998</v>
      </c>
    </row>
    <row r="14" spans="1:6" ht="12.75">
      <c r="A14" s="50" t="s">
        <v>25</v>
      </c>
      <c r="B14" s="19">
        <f t="shared" si="0"/>
        <v>0.389567</v>
      </c>
      <c r="C14" s="20">
        <f t="shared" si="1"/>
        <v>0.07739499999999999</v>
      </c>
      <c r="D14" s="20">
        <f t="shared" si="1"/>
        <v>0</v>
      </c>
      <c r="E14" s="20">
        <f t="shared" si="1"/>
        <v>0.24700699999999998</v>
      </c>
      <c r="F14" s="21">
        <f t="shared" si="1"/>
        <v>0.065165</v>
      </c>
    </row>
    <row r="15" spans="1:6" ht="12.75">
      <c r="A15" s="50" t="s">
        <v>26</v>
      </c>
      <c r="B15" s="19">
        <f t="shared" si="0"/>
        <v>0.019829000000000003</v>
      </c>
      <c r="C15" s="20">
        <f t="shared" si="1"/>
        <v>0.006265</v>
      </c>
      <c r="D15" s="20">
        <f t="shared" si="1"/>
        <v>0</v>
      </c>
      <c r="E15" s="20">
        <f t="shared" si="1"/>
        <v>0.010028</v>
      </c>
      <c r="F15" s="21">
        <f t="shared" si="1"/>
        <v>0.0035359999999999996</v>
      </c>
    </row>
    <row r="16" spans="1:6" ht="13.5">
      <c r="A16" s="49" t="s">
        <v>0</v>
      </c>
      <c r="B16" s="22">
        <f t="shared" si="0"/>
        <v>41.171255</v>
      </c>
      <c r="C16" s="72">
        <f t="shared" si="1"/>
        <v>15.082176</v>
      </c>
      <c r="D16" s="72">
        <f t="shared" si="1"/>
        <v>0.433075</v>
      </c>
      <c r="E16" s="72">
        <f t="shared" si="1"/>
        <v>15.253229000000001</v>
      </c>
      <c r="F16" s="73">
        <f t="shared" si="1"/>
        <v>10.402775000000002</v>
      </c>
    </row>
    <row r="17" spans="1:6" ht="13.5">
      <c r="A17" s="49" t="s">
        <v>12</v>
      </c>
      <c r="B17" s="22">
        <f t="shared" si="0"/>
        <v>20.867463</v>
      </c>
      <c r="C17" s="23">
        <f t="shared" si="1"/>
        <v>8.605564999999999</v>
      </c>
      <c r="D17" s="23">
        <f t="shared" si="1"/>
        <v>0.19513999999999998</v>
      </c>
      <c r="E17" s="23">
        <f t="shared" si="1"/>
        <v>10.657789999999999</v>
      </c>
      <c r="F17" s="24">
        <f t="shared" si="1"/>
        <v>1.4089680000000004</v>
      </c>
    </row>
    <row r="18" spans="1:7" ht="13.5">
      <c r="A18" s="50" t="s">
        <v>13</v>
      </c>
      <c r="B18" s="74">
        <f t="shared" si="0"/>
        <v>20.867463</v>
      </c>
      <c r="C18" s="23">
        <f t="shared" si="1"/>
        <v>8.605564999999999</v>
      </c>
      <c r="D18" s="23">
        <f t="shared" si="1"/>
        <v>0.19513999999999998</v>
      </c>
      <c r="E18" s="23">
        <f t="shared" si="1"/>
        <v>10.657789999999999</v>
      </c>
      <c r="F18" s="24">
        <f t="shared" si="1"/>
        <v>1.4089680000000004</v>
      </c>
      <c r="G18" s="5"/>
    </row>
    <row r="19" spans="1:6" ht="12.75">
      <c r="A19" s="51" t="s">
        <v>14</v>
      </c>
      <c r="B19" s="52">
        <f t="shared" si="0"/>
        <v>26.855</v>
      </c>
      <c r="C19" s="53">
        <f>C43+C72+C85+C98+C111+C124+C137+C150+C163+C176+C189+C202</f>
        <v>6.538</v>
      </c>
      <c r="D19" s="53">
        <f t="shared" si="1"/>
        <v>0.334</v>
      </c>
      <c r="E19" s="53">
        <f t="shared" si="1"/>
        <v>17.672</v>
      </c>
      <c r="F19" s="75">
        <f t="shared" si="1"/>
        <v>2.311</v>
      </c>
    </row>
    <row r="20" spans="1:6" ht="13.5">
      <c r="A20" s="49" t="s">
        <v>15</v>
      </c>
      <c r="B20" s="22">
        <f t="shared" si="0"/>
        <v>1.332722</v>
      </c>
      <c r="C20" s="23">
        <f>C21</f>
        <v>1.332722</v>
      </c>
      <c r="D20" s="25"/>
      <c r="E20" s="25"/>
      <c r="F20" s="26"/>
    </row>
    <row r="21" spans="1:6" ht="12.75">
      <c r="A21" s="50" t="s">
        <v>13</v>
      </c>
      <c r="B21" s="19">
        <f t="shared" si="0"/>
        <v>1.332722</v>
      </c>
      <c r="C21" s="20">
        <f>C45</f>
        <v>1.332722</v>
      </c>
      <c r="D21" s="27"/>
      <c r="E21" s="27"/>
      <c r="F21" s="28"/>
    </row>
    <row r="22" spans="1:6" ht="12.75">
      <c r="A22" s="54" t="s">
        <v>16</v>
      </c>
      <c r="B22" s="52">
        <f t="shared" si="0"/>
        <v>2.741</v>
      </c>
      <c r="C22" s="53">
        <f>C46</f>
        <v>2.741</v>
      </c>
      <c r="D22" s="29"/>
      <c r="E22" s="29"/>
      <c r="F22" s="30"/>
    </row>
    <row r="23" spans="1:6" ht="13.5">
      <c r="A23" s="49" t="s">
        <v>32</v>
      </c>
      <c r="B23" s="22">
        <f t="shared" si="0"/>
        <v>2.8461999999999996</v>
      </c>
      <c r="C23" s="23">
        <f>C24</f>
        <v>2.8461999999999996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2.8461999999999996</v>
      </c>
      <c r="C24" s="20">
        <f>C58</f>
        <v>2.8461999999999996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6.509</v>
      </c>
      <c r="C25" s="56">
        <f>C59</f>
        <v>6.509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customHeight="1" hidden="1" thickBot="1">
      <c r="A27" s="55"/>
      <c r="B27" s="38"/>
      <c r="C27" s="39"/>
      <c r="D27" s="40"/>
      <c r="E27" s="40"/>
      <c r="F27" s="47"/>
    </row>
    <row r="28" spans="1:6" ht="13.5" customHeight="1" hidden="1" thickBot="1">
      <c r="A28" s="55"/>
      <c r="B28" s="38"/>
      <c r="C28" s="39"/>
      <c r="D28" s="40"/>
      <c r="E28" s="40"/>
      <c r="F28" s="47"/>
    </row>
    <row r="29" spans="1:6" ht="13.5" customHeight="1" hidden="1" thickBot="1">
      <c r="A29" s="55"/>
      <c r="B29" s="38"/>
      <c r="C29" s="39"/>
      <c r="D29" s="40"/>
      <c r="E29" s="40"/>
      <c r="F29" s="47"/>
    </row>
    <row r="30" spans="1:6" ht="13.5" customHeight="1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76">
        <f aca="true" t="shared" si="2" ref="B31:B41">SUM(C31:F31)</f>
        <v>59.87518700000001</v>
      </c>
      <c r="C31" s="77">
        <f>C32+C40+C44+C41</f>
        <v>13.034634</v>
      </c>
      <c r="D31" s="77">
        <f>D32+D40+D44+D41</f>
        <v>0.619</v>
      </c>
      <c r="E31" s="77">
        <f>E32+E40+E44+E41</f>
        <v>18.01732</v>
      </c>
      <c r="F31" s="78">
        <f>F32+F40+F44+F41</f>
        <v>28.204233000000006</v>
      </c>
    </row>
    <row r="32" spans="1:6" ht="13.5">
      <c r="A32" s="49" t="s">
        <v>10</v>
      </c>
      <c r="B32" s="79">
        <f t="shared" si="2"/>
        <v>20.870168000000007</v>
      </c>
      <c r="C32" s="17">
        <f>C33+C34+C35+C36+C37+C38+C39</f>
        <v>0.024499999999999997</v>
      </c>
      <c r="D32" s="17">
        <f>D33+D34+D35+D36+D37+D38+D39</f>
        <v>0.00195</v>
      </c>
      <c r="E32" s="17">
        <f>E33+E34+E35+E36+E37+E38+E39</f>
        <v>0.719708</v>
      </c>
      <c r="F32" s="18">
        <f>F33+F34+F35+F36+F37+F38+F39</f>
        <v>20.124010000000006</v>
      </c>
    </row>
    <row r="33" spans="1:6" ht="12.75">
      <c r="A33" s="50" t="s">
        <v>4</v>
      </c>
      <c r="B33" s="80">
        <f t="shared" si="2"/>
        <v>5.524559</v>
      </c>
      <c r="C33" s="81">
        <v>0.0035960000000000002</v>
      </c>
      <c r="D33" s="81">
        <v>0</v>
      </c>
      <c r="E33" s="81">
        <v>0.2169</v>
      </c>
      <c r="F33" s="82">
        <v>5.304063</v>
      </c>
    </row>
    <row r="34" spans="1:6" ht="12.75">
      <c r="A34" s="50" t="s">
        <v>11</v>
      </c>
      <c r="B34" s="80">
        <f t="shared" si="2"/>
        <v>0.083665</v>
      </c>
      <c r="C34" s="81">
        <v>0</v>
      </c>
      <c r="D34" s="81">
        <v>0</v>
      </c>
      <c r="E34" s="81">
        <v>0.022760000000000002</v>
      </c>
      <c r="F34" s="82">
        <v>0.060905</v>
      </c>
    </row>
    <row r="35" spans="1:6" ht="12.75">
      <c r="A35" s="50" t="s">
        <v>5</v>
      </c>
      <c r="B35" s="80">
        <f t="shared" si="2"/>
        <v>15.021324000000002</v>
      </c>
      <c r="C35" s="81">
        <v>0.015350999999999998</v>
      </c>
      <c r="D35" s="81">
        <v>0.00195</v>
      </c>
      <c r="E35" s="81">
        <v>0.316342</v>
      </c>
      <c r="F35" s="82">
        <v>14.687681000000001</v>
      </c>
    </row>
    <row r="36" spans="1:8" ht="12.75">
      <c r="A36" s="50" t="s">
        <v>23</v>
      </c>
      <c r="B36" s="80">
        <f t="shared" si="2"/>
        <v>0.009091</v>
      </c>
      <c r="C36" s="81">
        <v>0</v>
      </c>
      <c r="D36" s="81">
        <v>0</v>
      </c>
      <c r="E36" s="81">
        <v>0.009091</v>
      </c>
      <c r="F36" s="82">
        <v>0</v>
      </c>
      <c r="H36" s="70"/>
    </row>
    <row r="37" spans="1:6" ht="12.75">
      <c r="A37" s="50" t="s">
        <v>24</v>
      </c>
      <c r="B37" s="80">
        <f t="shared" si="2"/>
        <v>0.005894</v>
      </c>
      <c r="C37" s="81">
        <v>0</v>
      </c>
      <c r="D37" s="81">
        <v>0</v>
      </c>
      <c r="E37" s="81">
        <v>0</v>
      </c>
      <c r="F37" s="82">
        <v>0.005894</v>
      </c>
    </row>
    <row r="38" spans="1:6" ht="12.75">
      <c r="A38" s="50" t="s">
        <v>25</v>
      </c>
      <c r="B38" s="80">
        <f t="shared" si="2"/>
        <v>0.212605</v>
      </c>
      <c r="C38" s="81">
        <v>0</v>
      </c>
      <c r="D38" s="81">
        <v>0</v>
      </c>
      <c r="E38" s="81">
        <v>0.14744</v>
      </c>
      <c r="F38" s="82">
        <v>0.065165</v>
      </c>
    </row>
    <row r="39" spans="1:6" ht="12.75">
      <c r="A39" s="50" t="s">
        <v>26</v>
      </c>
      <c r="B39" s="80">
        <f t="shared" si="2"/>
        <v>0.01303</v>
      </c>
      <c r="C39" s="81">
        <v>0.005553</v>
      </c>
      <c r="D39" s="81">
        <v>0</v>
      </c>
      <c r="E39" s="81">
        <v>0.007175</v>
      </c>
      <c r="F39" s="82">
        <v>0.00030199999999999997</v>
      </c>
    </row>
    <row r="40" spans="1:6" ht="13.5">
      <c r="A40" s="49" t="s">
        <v>0</v>
      </c>
      <c r="B40" s="83">
        <f t="shared" si="2"/>
        <v>25.031542000000005</v>
      </c>
      <c r="C40" s="84">
        <v>8.430116</v>
      </c>
      <c r="D40" s="85">
        <v>0.42191</v>
      </c>
      <c r="E40" s="86">
        <v>9.064579000000004</v>
      </c>
      <c r="F40" s="87">
        <v>7.114937</v>
      </c>
    </row>
    <row r="41" spans="1:6" ht="13.5">
      <c r="A41" s="49" t="s">
        <v>12</v>
      </c>
      <c r="B41" s="83">
        <f t="shared" si="2"/>
        <v>12.640754999999997</v>
      </c>
      <c r="C41" s="119">
        <f>C42</f>
        <v>3.247296</v>
      </c>
      <c r="D41" s="25">
        <f>D42</f>
        <v>0.19513999999999998</v>
      </c>
      <c r="E41" s="36">
        <f>E42</f>
        <v>8.233032999999997</v>
      </c>
      <c r="F41" s="46">
        <f>F42</f>
        <v>0.9652860000000002</v>
      </c>
    </row>
    <row r="42" spans="1:7" ht="12.75">
      <c r="A42" s="50" t="s">
        <v>13</v>
      </c>
      <c r="B42" s="80">
        <f aca="true" t="shared" si="3" ref="B42:B60">SUM(C42:F42)</f>
        <v>12.640754999999997</v>
      </c>
      <c r="C42" s="81">
        <v>3.247296</v>
      </c>
      <c r="D42" s="89">
        <v>0.19513999999999998</v>
      </c>
      <c r="E42" s="89">
        <v>8.233032999999997</v>
      </c>
      <c r="F42" s="90">
        <v>0.9652860000000002</v>
      </c>
      <c r="G42" s="5"/>
    </row>
    <row r="43" spans="1:6" ht="12.75">
      <c r="A43" s="51" t="s">
        <v>14</v>
      </c>
      <c r="B43" s="91">
        <f t="shared" si="3"/>
        <v>20.331</v>
      </c>
      <c r="C43" s="92">
        <v>4.575</v>
      </c>
      <c r="D43" s="93">
        <v>0.334</v>
      </c>
      <c r="E43" s="93">
        <v>13.725999999999999</v>
      </c>
      <c r="F43" s="94">
        <v>1.696</v>
      </c>
    </row>
    <row r="44" spans="1:6" ht="13.5">
      <c r="A44" s="49" t="s">
        <v>15</v>
      </c>
      <c r="B44" s="83">
        <f t="shared" si="3"/>
        <v>1.332722</v>
      </c>
      <c r="C44" s="84">
        <f>C45</f>
        <v>1.332722</v>
      </c>
      <c r="D44" s="85">
        <v>0</v>
      </c>
      <c r="E44" s="85">
        <v>0</v>
      </c>
      <c r="F44" s="95">
        <v>0</v>
      </c>
    </row>
    <row r="45" spans="1:6" ht="12.75">
      <c r="A45" s="50" t="s">
        <v>13</v>
      </c>
      <c r="B45" s="80">
        <f t="shared" si="3"/>
        <v>1.332722</v>
      </c>
      <c r="C45" s="81">
        <v>1.332722</v>
      </c>
      <c r="D45" s="89"/>
      <c r="E45" s="89"/>
      <c r="F45" s="96"/>
    </row>
    <row r="46" spans="1:6" ht="13.5" thickBot="1">
      <c r="A46" s="54" t="s">
        <v>14</v>
      </c>
      <c r="B46" s="97">
        <f t="shared" si="3"/>
        <v>2.741</v>
      </c>
      <c r="C46" s="98">
        <v>2.741</v>
      </c>
      <c r="D46" s="99"/>
      <c r="E46" s="99"/>
      <c r="F46" s="100"/>
    </row>
    <row r="47" spans="1:6" ht="13.5" thickBot="1">
      <c r="A47" s="58" t="s">
        <v>39</v>
      </c>
      <c r="B47" s="101">
        <f t="shared" si="3"/>
        <v>2.8461999999999996</v>
      </c>
      <c r="C47" s="102">
        <f>C48+C56+C57</f>
        <v>2.8461999999999996</v>
      </c>
      <c r="D47" s="102">
        <f>D48+D56+D57</f>
        <v>0</v>
      </c>
      <c r="E47" s="102">
        <f>E48+E56+E57</f>
        <v>0</v>
      </c>
      <c r="F47" s="103">
        <f>F48+F56+F57</f>
        <v>0</v>
      </c>
    </row>
    <row r="48" spans="1:6" ht="13.5">
      <c r="A48" s="49" t="s">
        <v>10</v>
      </c>
      <c r="B48" s="104">
        <f t="shared" si="3"/>
        <v>0</v>
      </c>
      <c r="C48" s="17">
        <f>C49+C50+C51+C52+C53+C54+C55</f>
        <v>0</v>
      </c>
      <c r="D48" s="17">
        <f>D49+D50+D51+D52+D53+D54+D55</f>
        <v>0</v>
      </c>
      <c r="E48" s="17">
        <f>E49+E50+E51+E52+E53+E54+E55</f>
        <v>0</v>
      </c>
      <c r="F48" s="18">
        <f>F49+F50+F51+F52+F53+F54+F55</f>
        <v>0</v>
      </c>
    </row>
    <row r="49" spans="1:6" ht="12.75">
      <c r="A49" s="50" t="s">
        <v>4</v>
      </c>
      <c r="B49" s="105">
        <f t="shared" si="3"/>
        <v>0</v>
      </c>
      <c r="C49" s="106"/>
      <c r="D49" s="107"/>
      <c r="E49" s="107"/>
      <c r="F49" s="108"/>
    </row>
    <row r="50" spans="1:6" ht="12.75">
      <c r="A50" s="50" t="s">
        <v>17</v>
      </c>
      <c r="B50" s="105">
        <f t="shared" si="3"/>
        <v>0</v>
      </c>
      <c r="C50" s="106"/>
      <c r="D50" s="107"/>
      <c r="E50" s="107"/>
      <c r="F50" s="108"/>
    </row>
    <row r="51" spans="1:6" ht="12.75">
      <c r="A51" s="50" t="s">
        <v>5</v>
      </c>
      <c r="B51" s="105">
        <f t="shared" si="3"/>
        <v>0</v>
      </c>
      <c r="C51" s="106"/>
      <c r="D51" s="107"/>
      <c r="E51" s="107"/>
      <c r="F51" s="108"/>
    </row>
    <row r="52" spans="1:6" ht="12.75">
      <c r="A52" s="50" t="s">
        <v>23</v>
      </c>
      <c r="B52" s="105">
        <f t="shared" si="3"/>
        <v>0</v>
      </c>
      <c r="C52" s="106"/>
      <c r="D52" s="106"/>
      <c r="E52" s="106"/>
      <c r="F52" s="109"/>
    </row>
    <row r="53" spans="1:6" ht="12.75">
      <c r="A53" s="50" t="s">
        <v>24</v>
      </c>
      <c r="B53" s="105">
        <f t="shared" si="3"/>
        <v>0</v>
      </c>
      <c r="C53" s="106"/>
      <c r="D53" s="106"/>
      <c r="E53" s="106"/>
      <c r="F53" s="109"/>
    </row>
    <row r="54" spans="1:6" ht="12.75">
      <c r="A54" s="50" t="s">
        <v>25</v>
      </c>
      <c r="B54" s="105">
        <f t="shared" si="3"/>
        <v>0</v>
      </c>
      <c r="C54" s="106"/>
      <c r="D54" s="106"/>
      <c r="E54" s="106"/>
      <c r="F54" s="109"/>
    </row>
    <row r="55" spans="1:6" ht="12.75">
      <c r="A55" s="50" t="s">
        <v>26</v>
      </c>
      <c r="B55" s="105">
        <f t="shared" si="3"/>
        <v>0</v>
      </c>
      <c r="C55" s="106"/>
      <c r="D55" s="106"/>
      <c r="E55" s="106"/>
      <c r="F55" s="109"/>
    </row>
    <row r="56" spans="1:6" ht="13.5">
      <c r="A56" s="49" t="s">
        <v>0</v>
      </c>
      <c r="B56" s="104">
        <f t="shared" si="3"/>
        <v>0</v>
      </c>
      <c r="C56" s="110"/>
      <c r="D56" s="111"/>
      <c r="E56" s="86"/>
      <c r="F56" s="112"/>
    </row>
    <row r="57" spans="1:6" ht="13.5">
      <c r="A57" s="49" t="s">
        <v>12</v>
      </c>
      <c r="B57" s="104">
        <f t="shared" si="3"/>
        <v>2.8461999999999996</v>
      </c>
      <c r="C57" s="110">
        <f>C58</f>
        <v>2.8461999999999996</v>
      </c>
      <c r="D57" s="111">
        <f>D58</f>
        <v>0</v>
      </c>
      <c r="E57" s="111">
        <f>E58</f>
        <v>0</v>
      </c>
      <c r="F57" s="113">
        <f>F58</f>
        <v>0</v>
      </c>
    </row>
    <row r="58" spans="1:6" ht="12.75">
      <c r="A58" s="50" t="s">
        <v>13</v>
      </c>
      <c r="B58" s="105">
        <f t="shared" si="3"/>
        <v>2.8461999999999996</v>
      </c>
      <c r="C58" s="34">
        <v>2.8461999999999996</v>
      </c>
      <c r="D58" s="34"/>
      <c r="E58" s="34"/>
      <c r="F58" s="45"/>
    </row>
    <row r="59" spans="1:6" ht="13.5" thickBot="1">
      <c r="A59" s="59" t="s">
        <v>14</v>
      </c>
      <c r="B59" s="114">
        <f t="shared" si="3"/>
        <v>6.509</v>
      </c>
      <c r="C59" s="53">
        <v>6.509</v>
      </c>
      <c r="D59" s="53"/>
      <c r="E59" s="53"/>
      <c r="F59" s="75"/>
    </row>
    <row r="60" spans="1:6" ht="13.5" thickBot="1">
      <c r="A60" s="58" t="s">
        <v>27</v>
      </c>
      <c r="B60" s="101">
        <f t="shared" si="3"/>
        <v>10.02857</v>
      </c>
      <c r="C60" s="102">
        <f>C61+C69+C70</f>
        <v>4.362035</v>
      </c>
      <c r="D60" s="102">
        <f>D61+D69+D70</f>
        <v>0.011165</v>
      </c>
      <c r="E60" s="102">
        <f>E61+E69+E70</f>
        <v>2.165481</v>
      </c>
      <c r="F60" s="103">
        <f>F61+F69+F70</f>
        <v>3.4898890000000002</v>
      </c>
    </row>
    <row r="61" spans="1:6" ht="13.5">
      <c r="A61" s="60" t="s">
        <v>10</v>
      </c>
      <c r="B61" s="115">
        <f aca="true" t="shared" si="4" ref="B61:B77">SUM(C61:F61)</f>
        <v>2.6868830000000004</v>
      </c>
      <c r="C61" s="17">
        <f>C62+C63+C64+C65+C66+C67+C68</f>
        <v>0</v>
      </c>
      <c r="D61" s="17">
        <f>D62+D63+D64+D65+D66+D67+D68</f>
        <v>0</v>
      </c>
      <c r="E61" s="17">
        <f>E62+E63+E64+E65+E66+E67+E68</f>
        <v>0.12595699999999999</v>
      </c>
      <c r="F61" s="18">
        <f>F62+F63+F64+F65+F66+F67+F68</f>
        <v>2.5609260000000003</v>
      </c>
    </row>
    <row r="62" spans="1:6" ht="12.75">
      <c r="A62" s="61" t="s">
        <v>4</v>
      </c>
      <c r="B62" s="105">
        <f t="shared" si="4"/>
        <v>2.534158</v>
      </c>
      <c r="C62" s="34"/>
      <c r="D62" s="34"/>
      <c r="E62" s="34">
        <v>0.12595699999999999</v>
      </c>
      <c r="F62" s="45">
        <v>2.408201</v>
      </c>
    </row>
    <row r="63" spans="1:6" ht="12.75">
      <c r="A63" s="61" t="s">
        <v>17</v>
      </c>
      <c r="B63" s="105">
        <f t="shared" si="4"/>
        <v>0.08708199999999999</v>
      </c>
      <c r="C63" s="34"/>
      <c r="D63" s="34"/>
      <c r="E63" s="34"/>
      <c r="F63" s="45">
        <v>0.08708199999999999</v>
      </c>
    </row>
    <row r="64" spans="1:6" ht="12.75">
      <c r="A64" s="61" t="s">
        <v>5</v>
      </c>
      <c r="B64" s="105">
        <f t="shared" si="4"/>
        <v>0.065643</v>
      </c>
      <c r="C64" s="34"/>
      <c r="D64" s="34"/>
      <c r="E64" s="34"/>
      <c r="F64" s="45">
        <v>0.065643</v>
      </c>
    </row>
    <row r="65" spans="1:6" ht="12.75">
      <c r="A65" s="61" t="s">
        <v>23</v>
      </c>
      <c r="B65" s="105">
        <f t="shared" si="4"/>
        <v>0</v>
      </c>
      <c r="C65" s="34"/>
      <c r="D65" s="34"/>
      <c r="E65" s="34"/>
      <c r="F65" s="45"/>
    </row>
    <row r="66" spans="1:6" ht="12.75">
      <c r="A66" s="61" t="s">
        <v>24</v>
      </c>
      <c r="B66" s="105">
        <f t="shared" si="4"/>
        <v>0</v>
      </c>
      <c r="C66" s="34"/>
      <c r="D66" s="34"/>
      <c r="E66" s="34"/>
      <c r="F66" s="45"/>
    </row>
    <row r="67" spans="1:6" ht="12.75">
      <c r="A67" s="61" t="s">
        <v>25</v>
      </c>
      <c r="B67" s="105">
        <f t="shared" si="4"/>
        <v>0</v>
      </c>
      <c r="C67" s="34"/>
      <c r="D67" s="34"/>
      <c r="E67" s="34"/>
      <c r="F67" s="45"/>
    </row>
    <row r="68" spans="1:6" ht="12.75">
      <c r="A68" s="61" t="s">
        <v>26</v>
      </c>
      <c r="B68" s="105">
        <f t="shared" si="4"/>
        <v>0</v>
      </c>
      <c r="C68" s="34"/>
      <c r="D68" s="34"/>
      <c r="E68" s="34"/>
      <c r="F68" s="45"/>
    </row>
    <row r="69" spans="1:6" ht="13.5">
      <c r="A69" s="60" t="s">
        <v>0</v>
      </c>
      <c r="B69" s="104">
        <f t="shared" si="4"/>
        <v>5.629477</v>
      </c>
      <c r="C69" s="116">
        <v>3.5419009999999997</v>
      </c>
      <c r="D69" s="116">
        <v>0.011165</v>
      </c>
      <c r="E69" s="116">
        <v>1.1733330000000002</v>
      </c>
      <c r="F69" s="117">
        <v>0.9030779999999999</v>
      </c>
    </row>
    <row r="70" spans="1:6" ht="13.5">
      <c r="A70" s="60" t="s">
        <v>34</v>
      </c>
      <c r="B70" s="118">
        <f>SUM(C70:F70)</f>
        <v>1.71221</v>
      </c>
      <c r="C70" s="119">
        <v>0.820134</v>
      </c>
      <c r="D70" s="25">
        <v>0</v>
      </c>
      <c r="E70" s="36">
        <v>0.866191</v>
      </c>
      <c r="F70" s="46">
        <v>0.025885000000000002</v>
      </c>
    </row>
    <row r="71" spans="1:6" ht="12.75">
      <c r="A71" s="61" t="s">
        <v>13</v>
      </c>
      <c r="B71" s="105">
        <f t="shared" si="4"/>
        <v>1.71221</v>
      </c>
      <c r="C71" s="34">
        <v>0.820134</v>
      </c>
      <c r="D71" s="34"/>
      <c r="E71" s="34">
        <v>0.866191</v>
      </c>
      <c r="F71" s="45">
        <v>0.025885000000000002</v>
      </c>
    </row>
    <row r="72" spans="1:6" ht="12" customHeight="1" thickBot="1">
      <c r="A72" s="62" t="s">
        <v>14</v>
      </c>
      <c r="B72" s="114">
        <f t="shared" si="4"/>
        <v>2.328</v>
      </c>
      <c r="C72" s="53">
        <v>0.95</v>
      </c>
      <c r="D72" s="53"/>
      <c r="E72" s="53">
        <v>1.334</v>
      </c>
      <c r="F72" s="75">
        <v>0.044</v>
      </c>
    </row>
    <row r="73" spans="1:6" ht="7.5" customHeight="1" hidden="1" thickBot="1">
      <c r="A73" s="58" t="s">
        <v>33</v>
      </c>
      <c r="B73" s="101">
        <f t="shared" si="4"/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customHeight="1" hidden="1" thickBot="1">
      <c r="A74" s="60" t="s">
        <v>10</v>
      </c>
      <c r="B74" s="104">
        <f t="shared" si="4"/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customHeight="1" hidden="1" thickBot="1">
      <c r="A75" s="61" t="s">
        <v>4</v>
      </c>
      <c r="B75" s="105">
        <f t="shared" si="4"/>
        <v>0</v>
      </c>
      <c r="C75" s="34"/>
      <c r="D75" s="37"/>
      <c r="E75" s="37"/>
      <c r="F75" s="44"/>
    </row>
    <row r="76" spans="1:6" ht="13.5" customHeight="1" hidden="1" thickBot="1">
      <c r="A76" s="61" t="s">
        <v>17</v>
      </c>
      <c r="B76" s="105">
        <f t="shared" si="4"/>
        <v>0</v>
      </c>
      <c r="C76" s="34"/>
      <c r="D76" s="37"/>
      <c r="E76" s="37"/>
      <c r="F76" s="44"/>
    </row>
    <row r="77" spans="1:6" ht="13.5" customHeight="1" hidden="1" thickBot="1">
      <c r="A77" s="61" t="s">
        <v>5</v>
      </c>
      <c r="B77" s="105">
        <f t="shared" si="4"/>
        <v>0</v>
      </c>
      <c r="C77" s="34"/>
      <c r="D77" s="37"/>
      <c r="E77" s="37"/>
      <c r="F77" s="44"/>
    </row>
    <row r="78" spans="1:6" ht="13.5" customHeight="1" hidden="1" thickBot="1">
      <c r="A78" s="61" t="s">
        <v>23</v>
      </c>
      <c r="B78" s="105">
        <f aca="true" t="shared" si="5" ref="B78:B86">SUM(C78:F78)</f>
        <v>0</v>
      </c>
      <c r="C78" s="34"/>
      <c r="D78" s="34"/>
      <c r="E78" s="34"/>
      <c r="F78" s="45"/>
    </row>
    <row r="79" spans="1:6" ht="13.5" customHeight="1" hidden="1" thickBot="1">
      <c r="A79" s="61" t="s">
        <v>24</v>
      </c>
      <c r="B79" s="105">
        <f t="shared" si="5"/>
        <v>0</v>
      </c>
      <c r="C79" s="34"/>
      <c r="D79" s="34"/>
      <c r="E79" s="34"/>
      <c r="F79" s="45"/>
    </row>
    <row r="80" spans="1:6" ht="13.5" customHeight="1" hidden="1" thickBot="1">
      <c r="A80" s="61" t="s">
        <v>25</v>
      </c>
      <c r="B80" s="105">
        <f t="shared" si="5"/>
        <v>0</v>
      </c>
      <c r="C80" s="34"/>
      <c r="D80" s="34"/>
      <c r="E80" s="34"/>
      <c r="F80" s="45"/>
    </row>
    <row r="81" spans="1:6" ht="13.5" customHeight="1" hidden="1" thickBot="1">
      <c r="A81" s="61" t="s">
        <v>26</v>
      </c>
      <c r="B81" s="105">
        <f t="shared" si="5"/>
        <v>0</v>
      </c>
      <c r="C81" s="34"/>
      <c r="D81" s="34"/>
      <c r="E81" s="34"/>
      <c r="F81" s="45"/>
    </row>
    <row r="82" spans="1:6" ht="14.25" customHeight="1" hidden="1" thickBot="1">
      <c r="A82" s="60" t="s">
        <v>0</v>
      </c>
      <c r="B82" s="104">
        <f t="shared" si="5"/>
        <v>0</v>
      </c>
      <c r="C82" s="35"/>
      <c r="D82" s="36"/>
      <c r="E82" s="25"/>
      <c r="F82" s="26"/>
    </row>
    <row r="83" spans="1:6" ht="14.25" customHeight="1" hidden="1" thickBot="1">
      <c r="A83" s="60" t="s">
        <v>12</v>
      </c>
      <c r="B83" s="104">
        <f t="shared" si="5"/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customHeight="1" hidden="1" thickBot="1">
      <c r="A84" s="61" t="s">
        <v>13</v>
      </c>
      <c r="B84" s="105">
        <f t="shared" si="5"/>
        <v>0</v>
      </c>
      <c r="C84" s="34"/>
      <c r="D84" s="37"/>
      <c r="E84" s="37"/>
      <c r="F84" s="44"/>
    </row>
    <row r="85" spans="1:6" ht="13.5" customHeight="1" hidden="1" thickBot="1">
      <c r="A85" s="62" t="s">
        <v>14</v>
      </c>
      <c r="B85" s="114">
        <f t="shared" si="5"/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f t="shared" si="5"/>
        <v>1.948298</v>
      </c>
      <c r="C86" s="102">
        <f>C87+C95+C96</f>
        <v>1.898457</v>
      </c>
      <c r="D86" s="102">
        <f>D87+D95+D96</f>
        <v>0</v>
      </c>
      <c r="E86" s="102">
        <f>E87+E95+E96</f>
        <v>0</v>
      </c>
      <c r="F86" s="103">
        <f>F87+F95+F96</f>
        <v>0.049841</v>
      </c>
    </row>
    <row r="87" spans="1:6" ht="13.5">
      <c r="A87" s="60" t="s">
        <v>10</v>
      </c>
      <c r="B87" s="104">
        <f aca="true" t="shared" si="6" ref="B87:B129">SUM(C87:F87)</f>
        <v>0</v>
      </c>
      <c r="C87" s="17">
        <f>C88+C89+C90+C91+C92+C93+C94</f>
        <v>0</v>
      </c>
      <c r="D87" s="17">
        <f>D88+D89+D90+D91+D92+D93+D94</f>
        <v>0</v>
      </c>
      <c r="E87" s="17">
        <f>E88+E89+E90+E91+E92+E93+E94</f>
        <v>0</v>
      </c>
      <c r="F87" s="18">
        <f>F88+F89+F90+F91+F92+F93+F94</f>
        <v>0</v>
      </c>
    </row>
    <row r="88" spans="1:6" ht="12.75">
      <c r="A88" s="61" t="s">
        <v>4</v>
      </c>
      <c r="B88" s="105">
        <f t="shared" si="6"/>
        <v>0</v>
      </c>
      <c r="C88" s="34"/>
      <c r="D88" s="34"/>
      <c r="E88" s="34"/>
      <c r="F88" s="45"/>
    </row>
    <row r="89" spans="1:6" ht="12.75">
      <c r="A89" s="61" t="s">
        <v>17</v>
      </c>
      <c r="B89" s="105">
        <f t="shared" si="6"/>
        <v>0</v>
      </c>
      <c r="C89" s="34"/>
      <c r="D89" s="34"/>
      <c r="E89" s="34"/>
      <c r="F89" s="45"/>
    </row>
    <row r="90" spans="1:6" ht="12.75">
      <c r="A90" s="61" t="s">
        <v>5</v>
      </c>
      <c r="B90" s="105">
        <f t="shared" si="6"/>
        <v>0</v>
      </c>
      <c r="C90" s="34"/>
      <c r="D90" s="34"/>
      <c r="E90" s="34"/>
      <c r="F90" s="45"/>
    </row>
    <row r="91" spans="1:6" ht="12.75">
      <c r="A91" s="61" t="s">
        <v>23</v>
      </c>
      <c r="B91" s="105">
        <f t="shared" si="6"/>
        <v>0</v>
      </c>
      <c r="C91" s="34"/>
      <c r="D91" s="34"/>
      <c r="E91" s="34"/>
      <c r="F91" s="45"/>
    </row>
    <row r="92" spans="1:6" ht="12.75">
      <c r="A92" s="61" t="s">
        <v>24</v>
      </c>
      <c r="B92" s="105">
        <f t="shared" si="6"/>
        <v>0</v>
      </c>
      <c r="C92" s="34"/>
      <c r="D92" s="34"/>
      <c r="E92" s="34"/>
      <c r="F92" s="45"/>
    </row>
    <row r="93" spans="1:6" ht="12.75">
      <c r="A93" s="61" t="s">
        <v>25</v>
      </c>
      <c r="B93" s="105">
        <f t="shared" si="6"/>
        <v>0</v>
      </c>
      <c r="C93" s="34"/>
      <c r="D93" s="34"/>
      <c r="E93" s="34"/>
      <c r="F93" s="45"/>
    </row>
    <row r="94" spans="1:6" ht="12.75">
      <c r="A94" s="61" t="s">
        <v>26</v>
      </c>
      <c r="B94" s="105">
        <f t="shared" si="6"/>
        <v>0</v>
      </c>
      <c r="C94" s="34"/>
      <c r="D94" s="34"/>
      <c r="E94" s="34"/>
      <c r="F94" s="45"/>
    </row>
    <row r="95" spans="1:6" ht="13.5">
      <c r="A95" s="60" t="s">
        <v>0</v>
      </c>
      <c r="B95" s="104">
        <f t="shared" si="6"/>
        <v>0.449687</v>
      </c>
      <c r="C95" s="116">
        <v>0.399846</v>
      </c>
      <c r="D95" s="116"/>
      <c r="E95" s="116"/>
      <c r="F95" s="117">
        <v>0.049841</v>
      </c>
    </row>
    <row r="96" spans="1:6" ht="13.5">
      <c r="A96" s="60" t="s">
        <v>12</v>
      </c>
      <c r="B96" s="118">
        <f>SUM(C96:F96)</f>
        <v>1.4986110000000001</v>
      </c>
      <c r="C96" s="119">
        <f>C97</f>
        <v>1.4986110000000001</v>
      </c>
      <c r="D96" s="25">
        <v>0</v>
      </c>
      <c r="E96" s="36">
        <v>0</v>
      </c>
      <c r="F96" s="46">
        <v>0</v>
      </c>
    </row>
    <row r="97" spans="1:6" ht="12.75">
      <c r="A97" s="61" t="s">
        <v>13</v>
      </c>
      <c r="B97" s="105">
        <f t="shared" si="6"/>
        <v>1.4986110000000001</v>
      </c>
      <c r="C97" s="34">
        <v>1.4986110000000001</v>
      </c>
      <c r="D97" s="34"/>
      <c r="E97" s="34"/>
      <c r="F97" s="45"/>
    </row>
    <row r="98" spans="1:6" ht="13.5" thickBot="1">
      <c r="A98" s="62" t="s">
        <v>14</v>
      </c>
      <c r="B98" s="114">
        <f t="shared" si="6"/>
        <v>0.66</v>
      </c>
      <c r="C98" s="53">
        <v>0.66</v>
      </c>
      <c r="D98" s="53"/>
      <c r="E98" s="53"/>
      <c r="F98" s="75"/>
    </row>
    <row r="99" spans="1:6" ht="13.5" thickBot="1">
      <c r="A99" s="58" t="s">
        <v>18</v>
      </c>
      <c r="B99" s="101">
        <f>SUM(C99:F99)</f>
        <v>5.198866000000001</v>
      </c>
      <c r="C99" s="102">
        <f>C100+C108+C109</f>
        <v>0.5864</v>
      </c>
      <c r="D99" s="102">
        <f>D100+D108+D109</f>
        <v>0</v>
      </c>
      <c r="E99" s="102">
        <f>E100+E108+E109</f>
        <v>1.777438</v>
      </c>
      <c r="F99" s="103">
        <f>F100+F108+F109</f>
        <v>2.8350280000000003</v>
      </c>
    </row>
    <row r="100" spans="1:6" ht="13.5">
      <c r="A100" s="60" t="s">
        <v>10</v>
      </c>
      <c r="B100" s="104">
        <f t="shared" si="6"/>
        <v>2.150991</v>
      </c>
      <c r="C100" s="17">
        <f>C101+C102+C103+C104+C105+C106+C107</f>
        <v>0.07739499999999999</v>
      </c>
      <c r="D100" s="17">
        <f>D101+D102+D103+D104+D105+D106+D107</f>
        <v>0</v>
      </c>
      <c r="E100" s="17">
        <f>E101+E102+E103+E104+E105+E106+E107</f>
        <v>0.12314</v>
      </c>
      <c r="F100" s="18">
        <f>F101+F102+F103+F104+F105+F106+F107</f>
        <v>1.950456</v>
      </c>
    </row>
    <row r="101" spans="1:6" ht="12.75">
      <c r="A101" s="61" t="s">
        <v>4</v>
      </c>
      <c r="B101" s="105">
        <f t="shared" si="6"/>
        <v>1.398814</v>
      </c>
      <c r="C101" s="34"/>
      <c r="D101" s="34"/>
      <c r="E101" s="34">
        <v>0.015675</v>
      </c>
      <c r="F101" s="45">
        <v>1.383139</v>
      </c>
    </row>
    <row r="102" spans="1:6" ht="12.75">
      <c r="A102" s="61" t="s">
        <v>17</v>
      </c>
      <c r="B102" s="105">
        <f t="shared" si="6"/>
        <v>0</v>
      </c>
      <c r="C102" s="34"/>
      <c r="D102" s="34"/>
      <c r="E102" s="34"/>
      <c r="F102" s="45"/>
    </row>
    <row r="103" spans="1:6" ht="12.75">
      <c r="A103" s="61" t="s">
        <v>5</v>
      </c>
      <c r="B103" s="105">
        <f t="shared" si="6"/>
        <v>0.564448</v>
      </c>
      <c r="C103" s="34"/>
      <c r="D103" s="34"/>
      <c r="E103" s="34">
        <v>0.007898</v>
      </c>
      <c r="F103" s="45">
        <v>0.55655</v>
      </c>
    </row>
    <row r="104" spans="1:6" ht="12.75">
      <c r="A104" s="61" t="s">
        <v>23</v>
      </c>
      <c r="B104" s="105">
        <f t="shared" si="6"/>
        <v>0</v>
      </c>
      <c r="C104" s="34"/>
      <c r="D104" s="34"/>
      <c r="E104" s="34"/>
      <c r="F104" s="45"/>
    </row>
    <row r="105" spans="1:6" ht="12.75">
      <c r="A105" s="61" t="s">
        <v>24</v>
      </c>
      <c r="B105" s="105">
        <f t="shared" si="6"/>
        <v>0.010766999999999999</v>
      </c>
      <c r="C105" s="34"/>
      <c r="D105" s="34"/>
      <c r="E105" s="34"/>
      <c r="F105" s="45">
        <v>0.010766999999999999</v>
      </c>
    </row>
    <row r="106" spans="1:6" ht="12.75">
      <c r="A106" s="61" t="s">
        <v>25</v>
      </c>
      <c r="B106" s="105">
        <f t="shared" si="6"/>
        <v>0.17696199999999998</v>
      </c>
      <c r="C106" s="34">
        <v>0.07739499999999999</v>
      </c>
      <c r="D106" s="34"/>
      <c r="E106" s="34">
        <v>0.09956699999999999</v>
      </c>
      <c r="F106" s="45"/>
    </row>
    <row r="107" spans="1:6" ht="12.75">
      <c r="A107" s="61" t="s">
        <v>26</v>
      </c>
      <c r="B107" s="105">
        <f t="shared" si="6"/>
        <v>0</v>
      </c>
      <c r="C107" s="34"/>
      <c r="D107" s="34"/>
      <c r="E107" s="34"/>
      <c r="F107" s="45"/>
    </row>
    <row r="108" spans="1:6" ht="13.5">
      <c r="A108" s="60" t="s">
        <v>0</v>
      </c>
      <c r="B108" s="104">
        <f t="shared" si="6"/>
        <v>2.609655</v>
      </c>
      <c r="C108" s="116">
        <v>0.439336</v>
      </c>
      <c r="D108" s="116">
        <v>0</v>
      </c>
      <c r="E108" s="116">
        <v>1.382503</v>
      </c>
      <c r="F108" s="117">
        <v>0.7878160000000001</v>
      </c>
    </row>
    <row r="109" spans="1:6" ht="13.5">
      <c r="A109" s="60" t="s">
        <v>12</v>
      </c>
      <c r="B109" s="118">
        <f>SUM(C109:F109)</f>
        <v>0.43822</v>
      </c>
      <c r="C109" s="119">
        <f>C110</f>
        <v>0.069669</v>
      </c>
      <c r="D109" s="25">
        <f>D110</f>
        <v>0</v>
      </c>
      <c r="E109" s="36">
        <f>E110</f>
        <v>0.271795</v>
      </c>
      <c r="F109" s="46">
        <f>F110</f>
        <v>0.096756</v>
      </c>
    </row>
    <row r="110" spans="1:6" ht="12.75">
      <c r="A110" s="61" t="s">
        <v>13</v>
      </c>
      <c r="B110" s="105">
        <f t="shared" si="6"/>
        <v>0.43822</v>
      </c>
      <c r="C110" s="34">
        <v>0.069669</v>
      </c>
      <c r="D110" s="34">
        <v>0</v>
      </c>
      <c r="E110" s="34">
        <v>0.271795</v>
      </c>
      <c r="F110" s="45">
        <v>0.096756</v>
      </c>
    </row>
    <row r="111" spans="1:6" ht="13.5" thickBot="1">
      <c r="A111" s="62" t="s">
        <v>14</v>
      </c>
      <c r="B111" s="114">
        <f t="shared" si="6"/>
        <v>0.67</v>
      </c>
      <c r="C111" s="53">
        <v>0.119</v>
      </c>
      <c r="D111" s="53">
        <v>0</v>
      </c>
      <c r="E111" s="53">
        <v>0.393</v>
      </c>
      <c r="F111" s="75">
        <v>0.158</v>
      </c>
    </row>
    <row r="112" spans="1:6" ht="13.5" thickBot="1">
      <c r="A112" s="58" t="s">
        <v>28</v>
      </c>
      <c r="B112" s="101">
        <f>SUM(C112:F112)</f>
        <v>2.397789</v>
      </c>
      <c r="C112" s="102">
        <f>C113+C121+C122</f>
        <v>1.200149</v>
      </c>
      <c r="D112" s="102">
        <f>D113+D121+D122</f>
        <v>0</v>
      </c>
      <c r="E112" s="102">
        <f>E113+E121+E122</f>
        <v>0.653791</v>
      </c>
      <c r="F112" s="103">
        <f>F113+F121+F122</f>
        <v>0.543849</v>
      </c>
    </row>
    <row r="113" spans="1:6" ht="13.5">
      <c r="A113" s="60" t="s">
        <v>10</v>
      </c>
      <c r="B113" s="115">
        <f t="shared" si="6"/>
        <v>0.522021</v>
      </c>
      <c r="C113" s="17">
        <f>C114+C115+C116+C117+C118+C119+C120</f>
        <v>0.000712</v>
      </c>
      <c r="D113" s="17">
        <f>D114+D115+D116+D117+D118+D119+D120</f>
        <v>0</v>
      </c>
      <c r="E113" s="17">
        <f>E114+E115+E116+E117+E118+E119+E120</f>
        <v>0.019052</v>
      </c>
      <c r="F113" s="18">
        <f>F114+F115+F116+F117+F118+F119+F120</f>
        <v>0.502257</v>
      </c>
    </row>
    <row r="114" spans="1:6" ht="12.75">
      <c r="A114" s="61" t="s">
        <v>4</v>
      </c>
      <c r="B114" s="105">
        <f t="shared" si="6"/>
        <v>0.503894</v>
      </c>
      <c r="C114" s="34"/>
      <c r="D114" s="34"/>
      <c r="E114" s="34">
        <v>0.019052</v>
      </c>
      <c r="F114" s="45">
        <v>0.484842</v>
      </c>
    </row>
    <row r="115" spans="1:6" ht="12.75">
      <c r="A115" s="61" t="s">
        <v>17</v>
      </c>
      <c r="B115" s="105">
        <f t="shared" si="6"/>
        <v>0.017415</v>
      </c>
      <c r="C115" s="34"/>
      <c r="D115" s="34"/>
      <c r="E115" s="34"/>
      <c r="F115" s="45">
        <v>0.017415</v>
      </c>
    </row>
    <row r="116" spans="1:6" ht="12.75">
      <c r="A116" s="61" t="s">
        <v>5</v>
      </c>
      <c r="B116" s="105">
        <f t="shared" si="6"/>
        <v>0</v>
      </c>
      <c r="C116" s="34"/>
      <c r="D116" s="34"/>
      <c r="E116" s="34"/>
      <c r="F116" s="45"/>
    </row>
    <row r="117" spans="1:6" ht="12.75">
      <c r="A117" s="61" t="s">
        <v>23</v>
      </c>
      <c r="B117" s="105">
        <f t="shared" si="6"/>
        <v>0</v>
      </c>
      <c r="C117" s="34"/>
      <c r="D117" s="34"/>
      <c r="E117" s="34"/>
      <c r="F117" s="45"/>
    </row>
    <row r="118" spans="1:6" ht="12.75">
      <c r="A118" s="61" t="s">
        <v>24</v>
      </c>
      <c r="B118" s="105">
        <f t="shared" si="6"/>
        <v>0</v>
      </c>
      <c r="C118" s="34"/>
      <c r="D118" s="34"/>
      <c r="E118" s="34"/>
      <c r="F118" s="45"/>
    </row>
    <row r="119" spans="1:6" ht="12.75">
      <c r="A119" s="61" t="s">
        <v>25</v>
      </c>
      <c r="B119" s="105">
        <f t="shared" si="6"/>
        <v>0</v>
      </c>
      <c r="C119" s="34"/>
      <c r="D119" s="34"/>
      <c r="E119" s="34"/>
      <c r="F119" s="45"/>
    </row>
    <row r="120" spans="1:6" ht="12.75">
      <c r="A120" s="61" t="s">
        <v>26</v>
      </c>
      <c r="B120" s="105">
        <f t="shared" si="6"/>
        <v>0.000712</v>
      </c>
      <c r="C120" s="34">
        <v>0.000712</v>
      </c>
      <c r="D120" s="34"/>
      <c r="E120" s="34"/>
      <c r="F120" s="45"/>
    </row>
    <row r="121" spans="1:6" ht="13.5">
      <c r="A121" s="60" t="s">
        <v>0</v>
      </c>
      <c r="B121" s="104">
        <f t="shared" si="6"/>
        <v>1.6520599999999999</v>
      </c>
      <c r="C121" s="116">
        <v>1.1994369999999999</v>
      </c>
      <c r="D121" s="116">
        <v>0</v>
      </c>
      <c r="E121" s="116">
        <v>0.421048</v>
      </c>
      <c r="F121" s="117">
        <v>0.031575</v>
      </c>
    </row>
    <row r="122" spans="1:6" ht="13.5">
      <c r="A122" s="60" t="s">
        <v>12</v>
      </c>
      <c r="B122" s="118">
        <f>SUM(C122:F122)</f>
        <v>0.223708</v>
      </c>
      <c r="C122" s="119">
        <f>C123</f>
        <v>0</v>
      </c>
      <c r="D122" s="25">
        <f>D123</f>
        <v>0</v>
      </c>
      <c r="E122" s="36">
        <f>E123</f>
        <v>0.213691</v>
      </c>
      <c r="F122" s="46">
        <f>F123</f>
        <v>0.010017</v>
      </c>
    </row>
    <row r="123" spans="1:6" ht="12.75">
      <c r="A123" s="61" t="s">
        <v>13</v>
      </c>
      <c r="B123" s="105">
        <f t="shared" si="6"/>
        <v>0.223708</v>
      </c>
      <c r="C123" s="34"/>
      <c r="D123" s="34"/>
      <c r="E123" s="34">
        <v>0.213691</v>
      </c>
      <c r="F123" s="45">
        <v>0.010017</v>
      </c>
    </row>
    <row r="124" spans="1:6" ht="13.5" thickBot="1">
      <c r="A124" s="62" t="s">
        <v>14</v>
      </c>
      <c r="B124" s="114">
        <f t="shared" si="6"/>
        <v>0.47300000000000003</v>
      </c>
      <c r="C124" s="56"/>
      <c r="D124" s="56"/>
      <c r="E124" s="56">
        <v>0.457</v>
      </c>
      <c r="F124" s="120">
        <v>0.016</v>
      </c>
    </row>
    <row r="125" spans="1:6" ht="13.5" thickBot="1">
      <c r="A125" s="58" t="s">
        <v>19</v>
      </c>
      <c r="B125" s="101">
        <f>SUM(C125:F125)</f>
        <v>3.039082</v>
      </c>
      <c r="C125" s="102">
        <f>C126+C134+C135</f>
        <v>1.1951910000000001</v>
      </c>
      <c r="D125" s="102">
        <f>D126+D134+D135</f>
        <v>0</v>
      </c>
      <c r="E125" s="102">
        <f>E126+E134+E135</f>
        <v>1.1596680000000001</v>
      </c>
      <c r="F125" s="103">
        <f>F126+F134+F135</f>
        <v>0.6842229999999999</v>
      </c>
    </row>
    <row r="126" spans="1:6" ht="13.5">
      <c r="A126" s="60" t="s">
        <v>10</v>
      </c>
      <c r="B126" s="104">
        <f t="shared" si="6"/>
        <v>0.511188</v>
      </c>
      <c r="C126" s="17">
        <f>C127+C128+C129+C130+C131+C132+C133</f>
        <v>0</v>
      </c>
      <c r="D126" s="17">
        <f>D127+D128+D129+D130+D131+D132+D133</f>
        <v>0</v>
      </c>
      <c r="E126" s="17">
        <f>E127+E128+E129+E130+E131+E132+E133</f>
        <v>0.11503500000000001</v>
      </c>
      <c r="F126" s="18">
        <f>F127+F128+F129+F130+F131+F132+F133</f>
        <v>0.396153</v>
      </c>
    </row>
    <row r="127" spans="1:6" ht="12.75">
      <c r="A127" s="61" t="s">
        <v>4</v>
      </c>
      <c r="B127" s="105">
        <f t="shared" si="6"/>
        <v>0.163023</v>
      </c>
      <c r="C127" s="34"/>
      <c r="D127" s="34"/>
      <c r="E127" s="34">
        <v>0.060609</v>
      </c>
      <c r="F127" s="45">
        <v>0.102414</v>
      </c>
    </row>
    <row r="128" spans="1:6" ht="12.75">
      <c r="A128" s="61" t="s">
        <v>17</v>
      </c>
      <c r="B128" s="105">
        <f t="shared" si="6"/>
        <v>0.049502000000000004</v>
      </c>
      <c r="C128" s="34"/>
      <c r="D128" s="34"/>
      <c r="E128" s="34">
        <v>0.037482</v>
      </c>
      <c r="F128" s="45">
        <v>0.01202</v>
      </c>
    </row>
    <row r="129" spans="1:6" ht="12.75">
      <c r="A129" s="61" t="s">
        <v>5</v>
      </c>
      <c r="B129" s="105">
        <f t="shared" si="6"/>
        <v>0.297134</v>
      </c>
      <c r="C129" s="34"/>
      <c r="D129" s="34"/>
      <c r="E129" s="34">
        <v>0.015415</v>
      </c>
      <c r="F129" s="45">
        <v>0.281719</v>
      </c>
    </row>
    <row r="130" spans="1:6" ht="12.75">
      <c r="A130" s="61" t="s">
        <v>23</v>
      </c>
      <c r="B130" s="105">
        <f aca="true" t="shared" si="7" ref="B130:B190">SUM(C130:F130)</f>
        <v>0</v>
      </c>
      <c r="C130" s="34"/>
      <c r="D130" s="34"/>
      <c r="E130" s="34"/>
      <c r="F130" s="45"/>
    </row>
    <row r="131" spans="1:6" ht="12.75">
      <c r="A131" s="61" t="s">
        <v>24</v>
      </c>
      <c r="B131" s="105">
        <f t="shared" si="7"/>
        <v>0.0010860000000000002</v>
      </c>
      <c r="C131" s="34"/>
      <c r="D131" s="34"/>
      <c r="E131" s="34">
        <v>0.0010860000000000002</v>
      </c>
      <c r="F131" s="45"/>
    </row>
    <row r="132" spans="1:6" ht="12.75">
      <c r="A132" s="61" t="s">
        <v>25</v>
      </c>
      <c r="B132" s="105">
        <f t="shared" si="7"/>
        <v>0</v>
      </c>
      <c r="C132" s="34"/>
      <c r="D132" s="34"/>
      <c r="E132" s="34"/>
      <c r="F132" s="45"/>
    </row>
    <row r="133" spans="1:6" ht="12.75">
      <c r="A133" s="61" t="s">
        <v>26</v>
      </c>
      <c r="B133" s="105">
        <f t="shared" si="7"/>
        <v>0.000443</v>
      </c>
      <c r="C133" s="34"/>
      <c r="D133" s="34"/>
      <c r="E133" s="34">
        <v>0.000443</v>
      </c>
      <c r="F133" s="45"/>
    </row>
    <row r="134" spans="1:6" ht="13.5">
      <c r="A134" s="60" t="s">
        <v>0</v>
      </c>
      <c r="B134" s="104">
        <f t="shared" si="7"/>
        <v>2.0065690000000003</v>
      </c>
      <c r="C134" s="116">
        <v>1.071536</v>
      </c>
      <c r="D134" s="116">
        <v>0</v>
      </c>
      <c r="E134" s="116">
        <v>0.7198640000000001</v>
      </c>
      <c r="F134" s="117">
        <v>0.215169</v>
      </c>
    </row>
    <row r="135" spans="1:6" ht="13.5">
      <c r="A135" s="60" t="s">
        <v>12</v>
      </c>
      <c r="B135" s="118">
        <f>SUM(C135:F135)</f>
        <v>0.521325</v>
      </c>
      <c r="C135" s="119">
        <f>C136</f>
        <v>0.123655</v>
      </c>
      <c r="D135" s="25">
        <f>D136</f>
        <v>0</v>
      </c>
      <c r="E135" s="36">
        <f>E136</f>
        <v>0.32476900000000003</v>
      </c>
      <c r="F135" s="46">
        <f>F136</f>
        <v>0.072901</v>
      </c>
    </row>
    <row r="136" spans="1:6" ht="12.75">
      <c r="A136" s="61" t="s">
        <v>13</v>
      </c>
      <c r="B136" s="105">
        <f t="shared" si="7"/>
        <v>0.521325</v>
      </c>
      <c r="C136" s="34">
        <v>0.123655</v>
      </c>
      <c r="D136" s="34">
        <v>0</v>
      </c>
      <c r="E136" s="34">
        <v>0.32476900000000003</v>
      </c>
      <c r="F136" s="45">
        <v>0.072901</v>
      </c>
    </row>
    <row r="137" spans="1:6" ht="13.5" thickBot="1">
      <c r="A137" s="62" t="s">
        <v>14</v>
      </c>
      <c r="B137" s="114">
        <f t="shared" si="7"/>
        <v>0.743</v>
      </c>
      <c r="C137" s="53">
        <v>0.234</v>
      </c>
      <c r="D137" s="53">
        <v>0</v>
      </c>
      <c r="E137" s="53">
        <v>0.509</v>
      </c>
      <c r="F137" s="75">
        <v>0</v>
      </c>
    </row>
    <row r="138" spans="1:6" ht="13.5" thickBot="1">
      <c r="A138" s="58" t="s">
        <v>20</v>
      </c>
      <c r="B138" s="101">
        <f>SUM(C138:F138)</f>
        <v>0.631259</v>
      </c>
      <c r="C138" s="102">
        <f>C139+C147+C148</f>
        <v>4E-06</v>
      </c>
      <c r="D138" s="102">
        <f>D139+D147+D148</f>
        <v>0</v>
      </c>
      <c r="E138" s="102">
        <f>E139+E147+E148</f>
        <v>0.22766399999999998</v>
      </c>
      <c r="F138" s="103">
        <f>F139+F147+F148</f>
        <v>0.40359100000000003</v>
      </c>
    </row>
    <row r="139" spans="1:6" ht="13.5">
      <c r="A139" s="60" t="s">
        <v>10</v>
      </c>
      <c r="B139" s="115">
        <f t="shared" si="7"/>
        <v>0.289111</v>
      </c>
      <c r="C139" s="17">
        <f>C140+C141+C142+C143+C144+C145+C146</f>
        <v>0</v>
      </c>
      <c r="D139" s="17">
        <f>D140+D141+D142+D143+D144+D145+D146</f>
        <v>0</v>
      </c>
      <c r="E139" s="17">
        <f>E140+E141+E142+E143+E144+E145+E146</f>
        <v>0</v>
      </c>
      <c r="F139" s="18">
        <f>F140+F141+F142+F143+F144+F145+F146</f>
        <v>0.289111</v>
      </c>
    </row>
    <row r="140" spans="1:6" ht="12.75">
      <c r="A140" s="61" t="s">
        <v>4</v>
      </c>
      <c r="B140" s="105">
        <f t="shared" si="7"/>
        <v>0.232078</v>
      </c>
      <c r="C140" s="34"/>
      <c r="D140" s="34"/>
      <c r="E140" s="34"/>
      <c r="F140" s="45">
        <v>0.232078</v>
      </c>
    </row>
    <row r="141" spans="1:6" ht="12.75">
      <c r="A141" s="61" t="s">
        <v>17</v>
      </c>
      <c r="B141" s="105">
        <f t="shared" si="7"/>
        <v>0</v>
      </c>
      <c r="C141" s="34"/>
      <c r="D141" s="34"/>
      <c r="E141" s="34"/>
      <c r="F141" s="45"/>
    </row>
    <row r="142" spans="1:6" ht="12.75">
      <c r="A142" s="61" t="s">
        <v>5</v>
      </c>
      <c r="B142" s="105">
        <f t="shared" si="7"/>
        <v>0.057033</v>
      </c>
      <c r="C142" s="34"/>
      <c r="D142" s="34"/>
      <c r="E142" s="34"/>
      <c r="F142" s="45">
        <v>0.057033</v>
      </c>
    </row>
    <row r="143" spans="1:6" ht="12.75">
      <c r="A143" s="61" t="s">
        <v>23</v>
      </c>
      <c r="B143" s="105">
        <f t="shared" si="7"/>
        <v>0</v>
      </c>
      <c r="C143" s="34"/>
      <c r="D143" s="34"/>
      <c r="E143" s="34"/>
      <c r="F143" s="45"/>
    </row>
    <row r="144" spans="1:6" ht="12.75">
      <c r="A144" s="61" t="s">
        <v>24</v>
      </c>
      <c r="B144" s="105">
        <f t="shared" si="7"/>
        <v>0</v>
      </c>
      <c r="C144" s="34"/>
      <c r="D144" s="34"/>
      <c r="E144" s="34"/>
      <c r="F144" s="45"/>
    </row>
    <row r="145" spans="1:6" ht="12.75">
      <c r="A145" s="61" t="s">
        <v>25</v>
      </c>
      <c r="B145" s="105">
        <f t="shared" si="7"/>
        <v>0</v>
      </c>
      <c r="C145" s="34"/>
      <c r="D145" s="34"/>
      <c r="E145" s="34"/>
      <c r="F145" s="45"/>
    </row>
    <row r="146" spans="1:6" ht="12.75">
      <c r="A146" s="61" t="s">
        <v>26</v>
      </c>
      <c r="B146" s="105">
        <f t="shared" si="7"/>
        <v>0</v>
      </c>
      <c r="C146" s="34"/>
      <c r="D146" s="34"/>
      <c r="E146" s="34"/>
      <c r="F146" s="45"/>
    </row>
    <row r="147" spans="1:6" ht="13.5">
      <c r="A147" s="60" t="s">
        <v>0</v>
      </c>
      <c r="B147" s="118">
        <f t="shared" si="7"/>
        <v>0.315517</v>
      </c>
      <c r="C147" s="116">
        <v>4E-06</v>
      </c>
      <c r="D147" s="116">
        <v>0</v>
      </c>
      <c r="E147" s="116">
        <v>0.201033</v>
      </c>
      <c r="F147" s="117">
        <v>0.11448</v>
      </c>
    </row>
    <row r="148" spans="1:6" ht="13.5">
      <c r="A148" s="60" t="s">
        <v>12</v>
      </c>
      <c r="B148" s="118">
        <f>SUM(C148:F148)</f>
        <v>0.026631000000000002</v>
      </c>
      <c r="C148" s="119">
        <f>C149</f>
        <v>0</v>
      </c>
      <c r="D148" s="25">
        <f>D149</f>
        <v>0</v>
      </c>
      <c r="E148" s="36">
        <f>E149</f>
        <v>0.026631000000000002</v>
      </c>
      <c r="F148" s="46">
        <f>F149</f>
        <v>0</v>
      </c>
    </row>
    <row r="149" spans="1:6" ht="12.75">
      <c r="A149" s="61" t="s">
        <v>13</v>
      </c>
      <c r="B149" s="105">
        <f t="shared" si="7"/>
        <v>0.026631000000000002</v>
      </c>
      <c r="C149" s="34">
        <v>0</v>
      </c>
      <c r="D149" s="34">
        <v>0</v>
      </c>
      <c r="E149" s="34">
        <v>0.026631000000000002</v>
      </c>
      <c r="F149" s="45">
        <v>0</v>
      </c>
    </row>
    <row r="150" spans="1:6" ht="13.5" thickBot="1">
      <c r="A150" s="62" t="s">
        <v>14</v>
      </c>
      <c r="B150" s="114">
        <f t="shared" si="7"/>
        <v>0.043</v>
      </c>
      <c r="C150" s="53">
        <v>0</v>
      </c>
      <c r="D150" s="53">
        <v>0</v>
      </c>
      <c r="E150" s="53">
        <v>0.043</v>
      </c>
      <c r="F150" s="75">
        <v>0</v>
      </c>
    </row>
    <row r="151" spans="1:6" ht="13.5" thickBot="1">
      <c r="A151" s="58" t="s">
        <v>21</v>
      </c>
      <c r="B151" s="101">
        <f t="shared" si="7"/>
        <v>2.2895309999999998</v>
      </c>
      <c r="C151" s="102">
        <f>C152+C160+C161</f>
        <v>0</v>
      </c>
      <c r="D151" s="102">
        <f>D152+D160+D161</f>
        <v>0</v>
      </c>
      <c r="E151" s="102">
        <f>E152+E160+E161</f>
        <v>1.409884</v>
      </c>
      <c r="F151" s="103">
        <f>F152+F160+F161</f>
        <v>0.879647</v>
      </c>
    </row>
    <row r="152" spans="1:6" ht="13.5">
      <c r="A152" s="60" t="s">
        <v>10</v>
      </c>
      <c r="B152" s="104">
        <f t="shared" si="7"/>
        <v>1.123302</v>
      </c>
      <c r="C152" s="17">
        <f>C153+C154+C155+C156+C157+C158+C159</f>
        <v>0</v>
      </c>
      <c r="D152" s="17">
        <f>D153+D154+D155+D156+D157+D158+D159</f>
        <v>0</v>
      </c>
      <c r="E152" s="17">
        <f>E153+E154+E155+E156+E157+E158+E159</f>
        <v>0.474697</v>
      </c>
      <c r="F152" s="18">
        <f>F153+F154+F155+F156+F157+F158+F159</f>
        <v>0.648605</v>
      </c>
    </row>
    <row r="153" spans="1:6" ht="12.75">
      <c r="A153" s="61" t="s">
        <v>4</v>
      </c>
      <c r="B153" s="105">
        <f t="shared" si="7"/>
        <v>0.58332</v>
      </c>
      <c r="C153" s="34"/>
      <c r="D153" s="34"/>
      <c r="E153" s="34">
        <v>0.13863</v>
      </c>
      <c r="F153" s="45">
        <v>0.44469</v>
      </c>
    </row>
    <row r="154" spans="1:6" ht="12.75">
      <c r="A154" s="61" t="s">
        <v>17</v>
      </c>
      <c r="B154" s="105">
        <f t="shared" si="7"/>
        <v>0.373665</v>
      </c>
      <c r="C154" s="34"/>
      <c r="D154" s="34"/>
      <c r="E154" s="34">
        <v>0.334112</v>
      </c>
      <c r="F154" s="45">
        <v>0.039553</v>
      </c>
    </row>
    <row r="155" spans="1:6" ht="12.75">
      <c r="A155" s="61" t="s">
        <v>5</v>
      </c>
      <c r="B155" s="105">
        <f t="shared" si="7"/>
        <v>0.161402</v>
      </c>
      <c r="C155" s="34"/>
      <c r="D155" s="34"/>
      <c r="E155" s="34"/>
      <c r="F155" s="45">
        <v>0.161402</v>
      </c>
    </row>
    <row r="156" spans="1:6" ht="12.75">
      <c r="A156" s="61" t="s">
        <v>23</v>
      </c>
      <c r="B156" s="105">
        <f t="shared" si="7"/>
        <v>0</v>
      </c>
      <c r="C156" s="34"/>
      <c r="D156" s="34"/>
      <c r="E156" s="34"/>
      <c r="F156" s="45">
        <v>0</v>
      </c>
    </row>
    <row r="157" spans="1:6" ht="12.75">
      <c r="A157" s="61" t="s">
        <v>24</v>
      </c>
      <c r="B157" s="105">
        <f t="shared" si="7"/>
        <v>0.002863</v>
      </c>
      <c r="C157" s="34"/>
      <c r="D157" s="34"/>
      <c r="E157" s="34"/>
      <c r="F157" s="45">
        <v>0.002863</v>
      </c>
    </row>
    <row r="158" spans="1:6" ht="12.75">
      <c r="A158" s="61" t="s">
        <v>25</v>
      </c>
      <c r="B158" s="105">
        <f t="shared" si="7"/>
        <v>0</v>
      </c>
      <c r="C158" s="34"/>
      <c r="D158" s="34"/>
      <c r="E158" s="34"/>
      <c r="F158" s="45"/>
    </row>
    <row r="159" spans="1:6" ht="12.75">
      <c r="A159" s="61" t="s">
        <v>26</v>
      </c>
      <c r="B159" s="105">
        <f t="shared" si="7"/>
        <v>0.002052</v>
      </c>
      <c r="C159" s="34"/>
      <c r="D159" s="34"/>
      <c r="E159" s="34">
        <v>0.001955</v>
      </c>
      <c r="F159" s="45">
        <v>9.7E-05</v>
      </c>
    </row>
    <row r="160" spans="1:6" ht="13.5">
      <c r="A160" s="60" t="s">
        <v>0</v>
      </c>
      <c r="B160" s="104">
        <f t="shared" si="7"/>
        <v>0.601951</v>
      </c>
      <c r="C160" s="116">
        <v>0</v>
      </c>
      <c r="D160" s="116">
        <v>0</v>
      </c>
      <c r="E160" s="116">
        <v>0.437335</v>
      </c>
      <c r="F160" s="117">
        <v>0.164616</v>
      </c>
    </row>
    <row r="161" spans="1:6" ht="13.5">
      <c r="A161" s="60" t="s">
        <v>12</v>
      </c>
      <c r="B161" s="118">
        <f>SUM(C161:F161)</f>
        <v>0.564278</v>
      </c>
      <c r="C161" s="119">
        <f>C162</f>
        <v>0</v>
      </c>
      <c r="D161" s="25">
        <f>D162</f>
        <v>0</v>
      </c>
      <c r="E161" s="36">
        <f>E162</f>
        <v>0.49785199999999996</v>
      </c>
      <c r="F161" s="46">
        <f>F162</f>
        <v>0.066426</v>
      </c>
    </row>
    <row r="162" spans="1:6" ht="12.75">
      <c r="A162" s="61" t="s">
        <v>13</v>
      </c>
      <c r="B162" s="105">
        <f t="shared" si="7"/>
        <v>0.564278</v>
      </c>
      <c r="C162" s="34">
        <v>0</v>
      </c>
      <c r="D162" s="34">
        <v>0</v>
      </c>
      <c r="E162" s="34">
        <v>0.49785199999999996</v>
      </c>
      <c r="F162" s="45">
        <v>0.066426</v>
      </c>
    </row>
    <row r="163" spans="1:6" ht="13.5" thickBot="1">
      <c r="A163" s="62" t="s">
        <v>14</v>
      </c>
      <c r="B163" s="114">
        <f t="shared" si="7"/>
        <v>0.886</v>
      </c>
      <c r="C163" s="53">
        <v>0</v>
      </c>
      <c r="D163" s="53">
        <v>0</v>
      </c>
      <c r="E163" s="53">
        <v>0.789</v>
      </c>
      <c r="F163" s="75">
        <v>0.097</v>
      </c>
    </row>
    <row r="164" spans="1:6" ht="13.5" thickBot="1">
      <c r="A164" s="58" t="s">
        <v>22</v>
      </c>
      <c r="B164" s="101">
        <f>SUM(C164:F164)</f>
        <v>2.60942</v>
      </c>
      <c r="C164" s="102">
        <f>C165+C173+C174</f>
        <v>0</v>
      </c>
      <c r="D164" s="102">
        <f>D165+D173+D174</f>
        <v>0</v>
      </c>
      <c r="E164" s="102">
        <f>E165+E173+E174</f>
        <v>1.628176</v>
      </c>
      <c r="F164" s="103">
        <f>F165+F173+F174</f>
        <v>0.981244</v>
      </c>
    </row>
    <row r="165" spans="1:6" ht="13.5">
      <c r="A165" s="60" t="s">
        <v>10</v>
      </c>
      <c r="B165" s="104">
        <f t="shared" si="7"/>
        <v>1.508591</v>
      </c>
      <c r="C165" s="17">
        <f>C166+C167+C168+C169+C170+C171+C172</f>
        <v>0</v>
      </c>
      <c r="D165" s="17">
        <f>D166+D167+D168+D169+D170+D171+D172</f>
        <v>0</v>
      </c>
      <c r="E165" s="17">
        <f>E166+E167+E168+E169+E170+E171+E172</f>
        <v>0.726331</v>
      </c>
      <c r="F165" s="18">
        <f>F166+F167+F168+F169+F170+F171+F172</f>
        <v>0.7822600000000001</v>
      </c>
    </row>
    <row r="166" spans="1:6" ht="13.5">
      <c r="A166" s="60" t="s">
        <v>4</v>
      </c>
      <c r="B166" s="105">
        <f t="shared" si="7"/>
        <v>1.1132080000000002</v>
      </c>
      <c r="C166" s="34"/>
      <c r="D166" s="34"/>
      <c r="E166" s="34">
        <v>0.498436</v>
      </c>
      <c r="F166" s="45">
        <v>0.6147720000000001</v>
      </c>
    </row>
    <row r="167" spans="1:6" ht="13.5">
      <c r="A167" s="60" t="s">
        <v>17</v>
      </c>
      <c r="B167" s="105">
        <f t="shared" si="7"/>
        <v>0.33126</v>
      </c>
      <c r="C167" s="34"/>
      <c r="D167" s="34"/>
      <c r="E167" s="34">
        <v>0.205072</v>
      </c>
      <c r="F167" s="45">
        <v>0.126188</v>
      </c>
    </row>
    <row r="168" spans="1:6" ht="13.5">
      <c r="A168" s="60" t="s">
        <v>5</v>
      </c>
      <c r="B168" s="105">
        <f t="shared" si="7"/>
        <v>0.054405</v>
      </c>
      <c r="C168" s="34"/>
      <c r="D168" s="34"/>
      <c r="E168" s="34">
        <v>0.013321999999999999</v>
      </c>
      <c r="F168" s="45">
        <v>0.041083</v>
      </c>
    </row>
    <row r="169" spans="1:6" ht="12.75">
      <c r="A169" s="61" t="s">
        <v>23</v>
      </c>
      <c r="B169" s="105">
        <f t="shared" si="7"/>
        <v>0</v>
      </c>
      <c r="C169" s="34"/>
      <c r="D169" s="34"/>
      <c r="E169" s="34"/>
      <c r="F169" s="45"/>
    </row>
    <row r="170" spans="1:6" ht="12.75">
      <c r="A170" s="61" t="s">
        <v>24</v>
      </c>
      <c r="B170" s="105">
        <f t="shared" si="7"/>
        <v>0.009046</v>
      </c>
      <c r="C170" s="34"/>
      <c r="D170" s="34"/>
      <c r="E170" s="34">
        <v>0.009046</v>
      </c>
      <c r="F170" s="45"/>
    </row>
    <row r="171" spans="1:6" ht="12.75">
      <c r="A171" s="61" t="s">
        <v>25</v>
      </c>
      <c r="B171" s="105">
        <f t="shared" si="7"/>
        <v>0</v>
      </c>
      <c r="C171" s="34"/>
      <c r="D171" s="34"/>
      <c r="E171" s="34"/>
      <c r="F171" s="45"/>
    </row>
    <row r="172" spans="1:6" ht="12.75">
      <c r="A172" s="61" t="s">
        <v>26</v>
      </c>
      <c r="B172" s="105">
        <f t="shared" si="7"/>
        <v>0.000672</v>
      </c>
      <c r="C172" s="34"/>
      <c r="D172" s="34"/>
      <c r="E172" s="34">
        <v>0.000455</v>
      </c>
      <c r="F172" s="45">
        <v>0.000217</v>
      </c>
    </row>
    <row r="173" spans="1:6" ht="13.5">
      <c r="A173" s="60" t="s">
        <v>0</v>
      </c>
      <c r="B173" s="104">
        <f t="shared" si="7"/>
        <v>0.985174</v>
      </c>
      <c r="C173" s="116">
        <v>0</v>
      </c>
      <c r="D173" s="116">
        <v>0</v>
      </c>
      <c r="E173" s="116">
        <v>0.849832</v>
      </c>
      <c r="F173" s="117">
        <v>0.13534200000000002</v>
      </c>
    </row>
    <row r="174" spans="1:6" ht="13.5">
      <c r="A174" s="60" t="s">
        <v>12</v>
      </c>
      <c r="B174" s="118">
        <f>SUM(C174:F174)</f>
        <v>0.11565500000000001</v>
      </c>
      <c r="C174" s="119">
        <f>C175</f>
        <v>0</v>
      </c>
      <c r="D174" s="25">
        <f>D175</f>
        <v>0</v>
      </c>
      <c r="E174" s="36">
        <f>E175</f>
        <v>0.052013</v>
      </c>
      <c r="F174" s="46">
        <f>F175</f>
        <v>0.063642</v>
      </c>
    </row>
    <row r="175" spans="1:6" ht="12.75">
      <c r="A175" s="61" t="s">
        <v>13</v>
      </c>
      <c r="B175" s="105">
        <f t="shared" si="7"/>
        <v>0.11565500000000001</v>
      </c>
      <c r="C175" s="34">
        <v>0</v>
      </c>
      <c r="D175" s="34">
        <v>0</v>
      </c>
      <c r="E175" s="34">
        <v>0.052013</v>
      </c>
      <c r="F175" s="45">
        <v>0.063642</v>
      </c>
    </row>
    <row r="176" spans="1:6" ht="13.5" thickBot="1">
      <c r="A176" s="62" t="s">
        <v>14</v>
      </c>
      <c r="B176" s="114">
        <f t="shared" si="7"/>
        <v>0.218</v>
      </c>
      <c r="C176" s="53">
        <v>0</v>
      </c>
      <c r="D176" s="53">
        <v>0</v>
      </c>
      <c r="E176" s="53">
        <v>0.104</v>
      </c>
      <c r="F176" s="75">
        <v>0.114</v>
      </c>
    </row>
    <row r="177" spans="1:6" ht="13.5" thickBot="1">
      <c r="A177" s="58" t="s">
        <v>36</v>
      </c>
      <c r="B177" s="101">
        <f t="shared" si="7"/>
        <v>5.742604</v>
      </c>
      <c r="C177" s="102">
        <f>C178+C186+C187</f>
        <v>0</v>
      </c>
      <c r="D177" s="102">
        <f>D178+D186+D187</f>
        <v>0</v>
      </c>
      <c r="E177" s="102">
        <f>E178+E186+E187</f>
        <v>0.984341</v>
      </c>
      <c r="F177" s="103">
        <f>F178+F186+F187</f>
        <v>4.758263</v>
      </c>
    </row>
    <row r="178" spans="1:6" ht="13.5">
      <c r="A178" s="60" t="s">
        <v>10</v>
      </c>
      <c r="B178" s="104">
        <f t="shared" si="7"/>
        <v>3.7979559999999997</v>
      </c>
      <c r="C178" s="17">
        <f>C179+C180+C181+C182+C183+C184+C185</f>
        <v>0</v>
      </c>
      <c r="D178" s="17">
        <f>D179+D180+D181+D182+D183+D184+D185</f>
        <v>0</v>
      </c>
      <c r="E178" s="17">
        <f>E179+E180+E181+E182+E183+E184+E185</f>
        <v>0.033644</v>
      </c>
      <c r="F178" s="18">
        <f>F179+F180+F181+F182+F183+F184+F185</f>
        <v>3.764312</v>
      </c>
    </row>
    <row r="179" spans="1:6" ht="12.75">
      <c r="A179" s="61" t="s">
        <v>4</v>
      </c>
      <c r="B179" s="105">
        <f t="shared" si="7"/>
        <v>0.367031</v>
      </c>
      <c r="C179" s="34"/>
      <c r="D179" s="34"/>
      <c r="E179" s="34">
        <v>0.0041600000000000005</v>
      </c>
      <c r="F179" s="45">
        <v>0.362871</v>
      </c>
    </row>
    <row r="180" spans="1:6" ht="12.75">
      <c r="A180" s="61" t="s">
        <v>17</v>
      </c>
      <c r="B180" s="105">
        <f t="shared" si="7"/>
        <v>0</v>
      </c>
      <c r="C180" s="34"/>
      <c r="D180" s="34"/>
      <c r="E180" s="34"/>
      <c r="F180" s="45"/>
    </row>
    <row r="181" spans="1:6" ht="12.75">
      <c r="A181" s="61" t="s">
        <v>5</v>
      </c>
      <c r="B181" s="105">
        <f t="shared" si="7"/>
        <v>3.421361</v>
      </c>
      <c r="C181" s="34"/>
      <c r="D181" s="34"/>
      <c r="E181" s="34">
        <v>0.023172</v>
      </c>
      <c r="F181" s="45">
        <v>3.398189</v>
      </c>
    </row>
    <row r="182" spans="1:6" ht="12.75">
      <c r="A182" s="61" t="s">
        <v>23</v>
      </c>
      <c r="B182" s="105">
        <f t="shared" si="7"/>
        <v>0</v>
      </c>
      <c r="C182" s="34"/>
      <c r="D182" s="34"/>
      <c r="E182" s="34"/>
      <c r="F182" s="45"/>
    </row>
    <row r="183" spans="1:6" ht="12.75">
      <c r="A183" s="61" t="s">
        <v>24</v>
      </c>
      <c r="B183" s="105">
        <f t="shared" si="7"/>
        <v>0.009564</v>
      </c>
      <c r="C183" s="34"/>
      <c r="D183" s="34"/>
      <c r="E183" s="34">
        <v>0.006312</v>
      </c>
      <c r="F183" s="45">
        <v>0.0032519999999999997</v>
      </c>
    </row>
    <row r="184" spans="1:6" ht="12.75">
      <c r="A184" s="61" t="s">
        <v>25</v>
      </c>
      <c r="B184" s="105">
        <f t="shared" si="7"/>
        <v>0</v>
      </c>
      <c r="C184" s="34"/>
      <c r="D184" s="34"/>
      <c r="E184" s="34"/>
      <c r="F184" s="45"/>
    </row>
    <row r="185" spans="1:6" ht="12.75">
      <c r="A185" s="61" t="s">
        <v>26</v>
      </c>
      <c r="B185" s="105">
        <f t="shared" si="7"/>
        <v>0</v>
      </c>
      <c r="C185" s="34"/>
      <c r="D185" s="34"/>
      <c r="E185" s="34"/>
      <c r="F185" s="45"/>
    </row>
    <row r="186" spans="1:6" ht="13.5">
      <c r="A186" s="60" t="s">
        <v>0</v>
      </c>
      <c r="B186" s="104">
        <f t="shared" si="7"/>
        <v>1.74151</v>
      </c>
      <c r="C186" s="116">
        <v>0</v>
      </c>
      <c r="D186" s="116">
        <v>0</v>
      </c>
      <c r="E186" s="116">
        <v>0.855614</v>
      </c>
      <c r="F186" s="117">
        <v>0.8858959999999999</v>
      </c>
    </row>
    <row r="187" spans="1:6" ht="13.5">
      <c r="A187" s="63" t="s">
        <v>12</v>
      </c>
      <c r="B187" s="118">
        <f>SUM(C187:F187)</f>
        <v>0.203138</v>
      </c>
      <c r="C187" s="119">
        <f>C188</f>
        <v>0</v>
      </c>
      <c r="D187" s="25">
        <f>D188</f>
        <v>0</v>
      </c>
      <c r="E187" s="36">
        <f>E188</f>
        <v>0.095083</v>
      </c>
      <c r="F187" s="46">
        <f>F188</f>
        <v>0.10805500000000001</v>
      </c>
    </row>
    <row r="188" spans="1:6" ht="12.75">
      <c r="A188" s="61" t="s">
        <v>13</v>
      </c>
      <c r="B188" s="105">
        <f t="shared" si="7"/>
        <v>0.203138</v>
      </c>
      <c r="C188" s="34">
        <v>0</v>
      </c>
      <c r="D188" s="34">
        <v>0</v>
      </c>
      <c r="E188" s="34">
        <v>0.095083</v>
      </c>
      <c r="F188" s="45">
        <v>0.10805500000000001</v>
      </c>
    </row>
    <row r="189" spans="1:6" ht="13.5" thickBot="1">
      <c r="A189" s="62" t="s">
        <v>14</v>
      </c>
      <c r="B189" s="114">
        <f t="shared" si="7"/>
        <v>0.34099999999999997</v>
      </c>
      <c r="C189" s="53">
        <v>0</v>
      </c>
      <c r="D189" s="53">
        <v>0</v>
      </c>
      <c r="E189" s="53">
        <v>0.155</v>
      </c>
      <c r="F189" s="75">
        <v>0.186</v>
      </c>
    </row>
    <row r="190" spans="1:6" ht="13.5" thickBot="1">
      <c r="A190" s="58" t="s">
        <v>30</v>
      </c>
      <c r="B190" s="101">
        <f t="shared" si="7"/>
        <v>0.24978699999999998</v>
      </c>
      <c r="C190" s="102">
        <f>C191+C199+C200</f>
        <v>0</v>
      </c>
      <c r="D190" s="102">
        <f>D191+D199+D200</f>
        <v>0</v>
      </c>
      <c r="E190" s="102">
        <f>E191+E199+E200</f>
        <v>0.225377</v>
      </c>
      <c r="F190" s="103">
        <f>F191+F199+F200</f>
        <v>0.02441</v>
      </c>
    </row>
    <row r="191" spans="1:6" ht="13.5">
      <c r="A191" s="60" t="s">
        <v>10</v>
      </c>
      <c r="B191" s="115">
        <f aca="true" t="shared" si="8" ref="B191:B199">SUM(C191:F191)</f>
        <v>0.024942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0.0005570000000000001</v>
      </c>
      <c r="F191" s="18">
        <f>F192+F193+F194+F195+F196+F197+F198</f>
        <v>0.024385</v>
      </c>
    </row>
    <row r="192" spans="1:6" ht="12.75">
      <c r="A192" s="61" t="s">
        <v>4</v>
      </c>
      <c r="B192" s="105">
        <f t="shared" si="8"/>
        <v>0.021465</v>
      </c>
      <c r="C192" s="34"/>
      <c r="D192" s="34"/>
      <c r="E192" s="34"/>
      <c r="F192" s="45">
        <v>0.021465</v>
      </c>
    </row>
    <row r="193" spans="1:6" ht="12.75">
      <c r="A193" s="61" t="s">
        <v>17</v>
      </c>
      <c r="B193" s="105">
        <f t="shared" si="8"/>
        <v>0</v>
      </c>
      <c r="C193" s="34"/>
      <c r="D193" s="34"/>
      <c r="E193" s="34"/>
      <c r="F193" s="45">
        <v>0</v>
      </c>
    </row>
    <row r="194" spans="1:6" ht="12.75">
      <c r="A194" s="61" t="s">
        <v>5</v>
      </c>
      <c r="B194" s="105">
        <f t="shared" si="8"/>
        <v>0.0005570000000000001</v>
      </c>
      <c r="C194" s="34"/>
      <c r="D194" s="34"/>
      <c r="E194" s="34">
        <v>0.0005570000000000001</v>
      </c>
      <c r="F194" s="45"/>
    </row>
    <row r="195" spans="1:6" ht="12.75">
      <c r="A195" s="61" t="s">
        <v>23</v>
      </c>
      <c r="B195" s="105">
        <f t="shared" si="8"/>
        <v>0</v>
      </c>
      <c r="C195" s="34"/>
      <c r="D195" s="34"/>
      <c r="E195" s="34"/>
      <c r="F195" s="45"/>
    </row>
    <row r="196" spans="1:6" ht="12.75">
      <c r="A196" s="61" t="s">
        <v>24</v>
      </c>
      <c r="B196" s="105">
        <f t="shared" si="8"/>
        <v>0</v>
      </c>
      <c r="C196" s="34"/>
      <c r="D196" s="34"/>
      <c r="E196" s="34"/>
      <c r="F196" s="45"/>
    </row>
    <row r="197" spans="1:6" ht="12.75">
      <c r="A197" s="61" t="s">
        <v>25</v>
      </c>
      <c r="B197" s="105">
        <f t="shared" si="8"/>
        <v>0</v>
      </c>
      <c r="C197" s="34"/>
      <c r="D197" s="34"/>
      <c r="E197" s="34"/>
      <c r="F197" s="45"/>
    </row>
    <row r="198" spans="1:6" ht="12.75">
      <c r="A198" s="61" t="s">
        <v>26</v>
      </c>
      <c r="B198" s="105">
        <f t="shared" si="8"/>
        <v>0.00292</v>
      </c>
      <c r="C198" s="34"/>
      <c r="D198" s="34"/>
      <c r="E198" s="34"/>
      <c r="F198" s="45">
        <v>0.00292</v>
      </c>
    </row>
    <row r="199" spans="1:6" ht="13.5">
      <c r="A199" s="64" t="s">
        <v>0</v>
      </c>
      <c r="B199" s="121">
        <f t="shared" si="8"/>
        <v>0.148113</v>
      </c>
      <c r="C199" s="116">
        <v>0</v>
      </c>
      <c r="D199" s="116">
        <v>0</v>
      </c>
      <c r="E199" s="116">
        <v>0.148088</v>
      </c>
      <c r="F199" s="117">
        <v>2.5E-05</v>
      </c>
    </row>
    <row r="200" spans="1:6" ht="13.5">
      <c r="A200" s="63" t="s">
        <v>12</v>
      </c>
      <c r="B200" s="118">
        <f>SUM(C200:F200)</f>
        <v>0.076732</v>
      </c>
      <c r="C200" s="119">
        <f>C201</f>
        <v>0</v>
      </c>
      <c r="D200" s="25">
        <f>D201</f>
        <v>0</v>
      </c>
      <c r="E200" s="36">
        <f>E201</f>
        <v>0.076732</v>
      </c>
      <c r="F200" s="46">
        <f>F201</f>
        <v>0</v>
      </c>
    </row>
    <row r="201" spans="1:6" ht="12.75">
      <c r="A201" s="61" t="s">
        <v>13</v>
      </c>
      <c r="B201" s="105">
        <f>SUM(C201:F201)</f>
        <v>0.076732</v>
      </c>
      <c r="C201" s="34">
        <v>0</v>
      </c>
      <c r="D201" s="34">
        <v>0</v>
      </c>
      <c r="E201" s="34">
        <v>0.076732</v>
      </c>
      <c r="F201" s="45">
        <v>0</v>
      </c>
    </row>
    <row r="202" spans="1:6" ht="13.5" thickBot="1">
      <c r="A202" s="62" t="s">
        <v>14</v>
      </c>
      <c r="B202" s="114">
        <f>SUM(C202:F202)</f>
        <v>0.162</v>
      </c>
      <c r="C202" s="56">
        <v>0</v>
      </c>
      <c r="D202" s="56">
        <v>0</v>
      </c>
      <c r="E202" s="56">
        <v>0.162</v>
      </c>
      <c r="F202" s="120">
        <v>0</v>
      </c>
    </row>
    <row r="203" spans="1:6" ht="13.5">
      <c r="A203" s="65"/>
      <c r="B203" s="66"/>
      <c r="C203" s="66"/>
      <c r="D203" s="67"/>
      <c r="E203" s="67"/>
      <c r="F203" s="67"/>
    </row>
    <row r="205" spans="1:8" s="136" customFormat="1" ht="18.75">
      <c r="A205" s="132" t="s">
        <v>43</v>
      </c>
      <c r="B205" s="133"/>
      <c r="C205" s="133"/>
      <c r="D205" s="133"/>
      <c r="E205" s="133"/>
      <c r="F205" s="134"/>
      <c r="G205" s="135"/>
      <c r="H205" s="135"/>
    </row>
    <row r="206" ht="13.5" thickBot="1"/>
    <row r="207" spans="1:8" s="2" customFormat="1" ht="15.75" customHeight="1" thickBot="1">
      <c r="A207" s="137"/>
      <c r="B207" s="167" t="s">
        <v>49</v>
      </c>
      <c r="C207" s="168"/>
      <c r="D207" s="168"/>
      <c r="E207" s="168"/>
      <c r="F207" s="169"/>
      <c r="G207" s="69"/>
      <c r="H207" s="69"/>
    </row>
    <row r="208" spans="1:8" s="2" customFormat="1" ht="15.75" customHeight="1" thickBot="1">
      <c r="A208" s="165" t="s">
        <v>8</v>
      </c>
      <c r="B208" s="170" t="s">
        <v>9</v>
      </c>
      <c r="C208" s="171"/>
      <c r="D208" s="171"/>
      <c r="E208" s="171"/>
      <c r="F208" s="172"/>
      <c r="G208" s="69"/>
      <c r="H208" s="69"/>
    </row>
    <row r="209" spans="1:8" s="2" customFormat="1" ht="15.75" customHeight="1" thickBot="1">
      <c r="A209" s="166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6" ht="13.5" thickBot="1">
      <c r="A210" s="124" t="s">
        <v>45</v>
      </c>
      <c r="B210" s="125">
        <f>C210+D210+E210+F210</f>
        <v>1.169488</v>
      </c>
      <c r="C210" s="122"/>
      <c r="D210" s="123"/>
      <c r="E210" s="123">
        <f>E212</f>
        <v>1.169488</v>
      </c>
      <c r="F210" s="138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1.169488</v>
      </c>
      <c r="C212" s="72"/>
      <c r="D212" s="129"/>
      <c r="E212" s="129">
        <f>E213</f>
        <v>1.169488</v>
      </c>
      <c r="F212" s="139"/>
    </row>
    <row r="213" spans="1:6" ht="15">
      <c r="A213" s="130" t="s">
        <v>13</v>
      </c>
      <c r="B213" s="19">
        <f>E213</f>
        <v>1.169488</v>
      </c>
      <c r="C213" s="20"/>
      <c r="D213" s="27"/>
      <c r="E213" s="131">
        <v>1.169488</v>
      </c>
      <c r="F213" s="28"/>
    </row>
    <row r="214" spans="1:8" s="141" customFormat="1" ht="13.5" thickBot="1">
      <c r="A214" s="140" t="s">
        <v>14</v>
      </c>
      <c r="B214" s="31">
        <f>E214</f>
        <v>1.738</v>
      </c>
      <c r="C214" s="56"/>
      <c r="D214" s="32"/>
      <c r="E214" s="32">
        <v>1.738</v>
      </c>
      <c r="F214" s="33"/>
      <c r="G214" s="70"/>
      <c r="H214" s="70"/>
    </row>
    <row r="215" spans="1:6" ht="13.5" thickBot="1">
      <c r="A215" s="124" t="s">
        <v>44</v>
      </c>
      <c r="B215" s="125">
        <f>C215+D215+E215+F215</f>
        <v>0.49979</v>
      </c>
      <c r="C215" s="122"/>
      <c r="D215" s="123"/>
      <c r="E215" s="123">
        <f>E217</f>
        <v>0.49979</v>
      </c>
      <c r="F215" s="138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0.49979</v>
      </c>
      <c r="C217" s="72"/>
      <c r="D217" s="129"/>
      <c r="E217" s="129">
        <f>E218</f>
        <v>0.49979</v>
      </c>
      <c r="F217" s="139"/>
    </row>
    <row r="218" spans="1:6" ht="15">
      <c r="A218" s="130" t="s">
        <v>13</v>
      </c>
      <c r="B218" s="19">
        <f>E218</f>
        <v>0.49979</v>
      </c>
      <c r="C218" s="20"/>
      <c r="D218" s="27"/>
      <c r="E218" s="131">
        <v>0.49979</v>
      </c>
      <c r="F218" s="28"/>
    </row>
    <row r="219" spans="1:8" s="141" customFormat="1" ht="13.5" thickBot="1">
      <c r="A219" s="140" t="s">
        <v>14</v>
      </c>
      <c r="B219" s="31">
        <f>E219</f>
        <v>0.859</v>
      </c>
      <c r="C219" s="56"/>
      <c r="D219" s="32"/>
      <c r="E219" s="32">
        <v>0.859</v>
      </c>
      <c r="F219" s="33"/>
      <c r="G219" s="70"/>
      <c r="H219" s="70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11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9"/>
  <sheetViews>
    <sheetView zoomScale="86" zoomScaleNormal="86" zoomScalePageLayoutView="0" workbookViewId="0" topLeftCell="A1">
      <selection activeCell="C19" sqref="C19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16384" width="9.140625" style="1" customWidth="1"/>
  </cols>
  <sheetData>
    <row r="1" spans="1:8" s="12" customFormat="1" ht="15.75">
      <c r="A1" s="9" t="s">
        <v>51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37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137"/>
      <c r="B4" s="167" t="s">
        <v>50</v>
      </c>
      <c r="C4" s="168"/>
      <c r="D4" s="168"/>
      <c r="E4" s="168"/>
      <c r="F4" s="169"/>
      <c r="G4" s="69"/>
      <c r="H4" s="69"/>
    </row>
    <row r="5" spans="1:8" s="2" customFormat="1" ht="15.75" customHeight="1" thickBot="1">
      <c r="A5" s="165" t="s">
        <v>8</v>
      </c>
      <c r="B5" s="170" t="s">
        <v>9</v>
      </c>
      <c r="C5" s="171"/>
      <c r="D5" s="171"/>
      <c r="E5" s="171"/>
      <c r="F5" s="172"/>
      <c r="G5" s="69"/>
      <c r="H5" s="69"/>
    </row>
    <row r="6" spans="1:8" s="2" customFormat="1" ht="15.75" customHeight="1" thickBot="1">
      <c r="A6" s="166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31</v>
      </c>
      <c r="B7" s="41">
        <f>B31+B47+B60+B73+B86+B99+B112+B125+B138+B151+B164+B177+B190</f>
        <v>92.79021399999998</v>
      </c>
      <c r="C7" s="42">
        <f>C31+C47+C60+C73+C86+C99+C112+C125+C138+C151+C164+C177+C190</f>
        <v>22.99098</v>
      </c>
      <c r="D7" s="42">
        <f>D31+D47+D60+D73+D86+D99+D112+D125+D138+D151+D164+D177+D190</f>
        <v>0.523666</v>
      </c>
      <c r="E7" s="43">
        <f>E31+E47+E60+E73+E86+E99+E112+E125+E138+E151+E164+E177+E190</f>
        <v>25.751692</v>
      </c>
      <c r="F7" s="43">
        <f>F8+F16+F20+F17</f>
        <v>43.52387600000001</v>
      </c>
    </row>
    <row r="8" spans="1:6" ht="13.5">
      <c r="A8" s="49" t="s">
        <v>10</v>
      </c>
      <c r="B8" s="16">
        <f aca="true" t="shared" si="0" ref="B8:B25">SUM(C8:F8)</f>
        <v>35.177956</v>
      </c>
      <c r="C8" s="17">
        <f>C9+C10+C11+C12+C13+C14+C15</f>
        <v>0.104582</v>
      </c>
      <c r="D8" s="17">
        <f>D9+D10+D11+D12+D13+D14+D15</f>
        <v>0.0008399999999999999</v>
      </c>
      <c r="E8" s="17">
        <f>E9+E10+E11+E12+E13+E14+E15</f>
        <v>2.433815</v>
      </c>
      <c r="F8" s="18">
        <f>F9+F10+F11+F12+F13+F14+F15</f>
        <v>32.638719</v>
      </c>
    </row>
    <row r="9" spans="1:8" ht="12.75">
      <c r="A9" s="50" t="s">
        <v>4</v>
      </c>
      <c r="B9" s="19">
        <f t="shared" si="0"/>
        <v>12.622984</v>
      </c>
      <c r="C9" s="20">
        <f aca="true" t="shared" si="1" ref="C9:F19">C33+C49+C62+C75+C88+C101+C114+C127+C140+C153+C166+C179+C192</f>
        <v>0.00326</v>
      </c>
      <c r="D9" s="20">
        <f t="shared" si="1"/>
        <v>0</v>
      </c>
      <c r="E9" s="20">
        <f t="shared" si="1"/>
        <v>1.125627</v>
      </c>
      <c r="F9" s="21">
        <f t="shared" si="1"/>
        <v>11.494097</v>
      </c>
      <c r="H9" s="70"/>
    </row>
    <row r="10" spans="1:6" ht="12.75">
      <c r="A10" s="50" t="s">
        <v>11</v>
      </c>
      <c r="B10" s="19">
        <f t="shared" si="0"/>
        <v>0.998391</v>
      </c>
      <c r="C10" s="20">
        <f t="shared" si="1"/>
        <v>0</v>
      </c>
      <c r="D10" s="20">
        <f t="shared" si="1"/>
        <v>0</v>
      </c>
      <c r="E10" s="20">
        <f t="shared" si="1"/>
        <v>0.615301</v>
      </c>
      <c r="F10" s="21">
        <f t="shared" si="1"/>
        <v>0.38309000000000004</v>
      </c>
    </row>
    <row r="11" spans="1:6" ht="12.75">
      <c r="A11" s="50" t="s">
        <v>5</v>
      </c>
      <c r="B11" s="19">
        <f t="shared" si="0"/>
        <v>21.098405</v>
      </c>
      <c r="C11" s="20">
        <f t="shared" si="1"/>
        <v>0.019273</v>
      </c>
      <c r="D11" s="20">
        <f t="shared" si="1"/>
        <v>0.0008399999999999999</v>
      </c>
      <c r="E11" s="20">
        <f t="shared" si="1"/>
        <v>0.405094</v>
      </c>
      <c r="F11" s="21">
        <f t="shared" si="1"/>
        <v>20.673198</v>
      </c>
    </row>
    <row r="12" spans="1:8" ht="12.75">
      <c r="A12" s="50" t="s">
        <v>23</v>
      </c>
      <c r="B12" s="19">
        <f t="shared" si="0"/>
        <v>0.010314</v>
      </c>
      <c r="C12" s="20">
        <f t="shared" si="1"/>
        <v>0</v>
      </c>
      <c r="D12" s="20">
        <f t="shared" si="1"/>
        <v>0</v>
      </c>
      <c r="E12" s="20">
        <f t="shared" si="1"/>
        <v>0.010314</v>
      </c>
      <c r="F12" s="21">
        <f t="shared" si="1"/>
        <v>0</v>
      </c>
      <c r="H12" s="70"/>
    </row>
    <row r="13" spans="1:6" ht="12.75">
      <c r="A13" s="50" t="s">
        <v>24</v>
      </c>
      <c r="B13" s="19">
        <f t="shared" si="0"/>
        <v>0.032906</v>
      </c>
      <c r="C13" s="20">
        <f t="shared" si="1"/>
        <v>0</v>
      </c>
      <c r="D13" s="20">
        <f t="shared" si="1"/>
        <v>0</v>
      </c>
      <c r="E13" s="20">
        <f t="shared" si="1"/>
        <v>0.013715999999999999</v>
      </c>
      <c r="F13" s="21">
        <f t="shared" si="1"/>
        <v>0.01919</v>
      </c>
    </row>
    <row r="14" spans="1:6" ht="12.75">
      <c r="A14" s="50" t="s">
        <v>25</v>
      </c>
      <c r="B14" s="19">
        <f t="shared" si="0"/>
        <v>0.397167</v>
      </c>
      <c r="C14" s="20">
        <f t="shared" si="1"/>
        <v>0.07733</v>
      </c>
      <c r="D14" s="20">
        <f t="shared" si="1"/>
        <v>0</v>
      </c>
      <c r="E14" s="20">
        <f t="shared" si="1"/>
        <v>0.254096</v>
      </c>
      <c r="F14" s="21">
        <f t="shared" si="1"/>
        <v>0.065741</v>
      </c>
    </row>
    <row r="15" spans="1:6" ht="12.75">
      <c r="A15" s="50" t="s">
        <v>26</v>
      </c>
      <c r="B15" s="19">
        <f t="shared" si="0"/>
        <v>0.017789</v>
      </c>
      <c r="C15" s="20">
        <f t="shared" si="1"/>
        <v>0.004719</v>
      </c>
      <c r="D15" s="20">
        <f t="shared" si="1"/>
        <v>0</v>
      </c>
      <c r="E15" s="20">
        <f t="shared" si="1"/>
        <v>0.009667</v>
      </c>
      <c r="F15" s="21">
        <f t="shared" si="1"/>
        <v>0.0034029999999999998</v>
      </c>
    </row>
    <row r="16" spans="1:6" ht="13.5">
      <c r="A16" s="49" t="s">
        <v>0</v>
      </c>
      <c r="B16" s="22">
        <f t="shared" si="0"/>
        <v>37.921054</v>
      </c>
      <c r="C16" s="72">
        <f t="shared" si="1"/>
        <v>13.374732999999999</v>
      </c>
      <c r="D16" s="72">
        <f t="shared" si="1"/>
        <v>0.36179999999999995</v>
      </c>
      <c r="E16" s="72">
        <f t="shared" si="1"/>
        <v>14.475329999999998</v>
      </c>
      <c r="F16" s="73">
        <f t="shared" si="1"/>
        <v>9.709191000000002</v>
      </c>
    </row>
    <row r="17" spans="1:6" ht="13.5">
      <c r="A17" s="49" t="s">
        <v>12</v>
      </c>
      <c r="B17" s="22">
        <f t="shared" si="0"/>
        <v>18.521258999999997</v>
      </c>
      <c r="C17" s="23">
        <f t="shared" si="1"/>
        <v>8.341719999999999</v>
      </c>
      <c r="D17" s="23">
        <f t="shared" si="1"/>
        <v>0.16102599999999997</v>
      </c>
      <c r="E17" s="23">
        <f t="shared" si="1"/>
        <v>8.842546999999998</v>
      </c>
      <c r="F17" s="24">
        <f t="shared" si="1"/>
        <v>1.1759659999999998</v>
      </c>
    </row>
    <row r="18" spans="1:7" ht="13.5">
      <c r="A18" s="50" t="s">
        <v>13</v>
      </c>
      <c r="B18" s="74">
        <f t="shared" si="0"/>
        <v>18.521258999999997</v>
      </c>
      <c r="C18" s="23">
        <f t="shared" si="1"/>
        <v>8.341719999999999</v>
      </c>
      <c r="D18" s="23">
        <f t="shared" si="1"/>
        <v>0.16102599999999997</v>
      </c>
      <c r="E18" s="23">
        <f t="shared" si="1"/>
        <v>8.842546999999998</v>
      </c>
      <c r="F18" s="24">
        <f t="shared" si="1"/>
        <v>1.1759659999999998</v>
      </c>
      <c r="G18" s="5"/>
    </row>
    <row r="19" spans="1:6" ht="12.75">
      <c r="A19" s="51" t="s">
        <v>14</v>
      </c>
      <c r="B19" s="52">
        <f t="shared" si="0"/>
        <v>23.187</v>
      </c>
      <c r="C19" s="53">
        <f>C43+C72+C85+C98+C111+C124+C137+C150+C163+C176+C189+C202</f>
        <v>6.454000000000001</v>
      </c>
      <c r="D19" s="53">
        <f t="shared" si="1"/>
        <v>0.267</v>
      </c>
      <c r="E19" s="53">
        <f t="shared" si="1"/>
        <v>14.392</v>
      </c>
      <c r="F19" s="75">
        <f t="shared" si="1"/>
        <v>2.0740000000000003</v>
      </c>
    </row>
    <row r="20" spans="1:6" ht="13.5">
      <c r="A20" s="49" t="s">
        <v>15</v>
      </c>
      <c r="B20" s="22">
        <f t="shared" si="0"/>
        <v>1.169945</v>
      </c>
      <c r="C20" s="23">
        <f>C21</f>
        <v>1.169945</v>
      </c>
      <c r="D20" s="25"/>
      <c r="E20" s="25"/>
      <c r="F20" s="26"/>
    </row>
    <row r="21" spans="1:6" ht="12.75">
      <c r="A21" s="50" t="s">
        <v>13</v>
      </c>
      <c r="B21" s="19">
        <f t="shared" si="0"/>
        <v>1.169945</v>
      </c>
      <c r="C21" s="20">
        <f>C45</f>
        <v>1.169945</v>
      </c>
      <c r="D21" s="27"/>
      <c r="E21" s="27"/>
      <c r="F21" s="28"/>
    </row>
    <row r="22" spans="1:6" ht="12.75">
      <c r="A22" s="54" t="s">
        <v>16</v>
      </c>
      <c r="B22" s="52">
        <f t="shared" si="0"/>
        <v>2.404</v>
      </c>
      <c r="C22" s="53">
        <f>C46</f>
        <v>2.404</v>
      </c>
      <c r="D22" s="29"/>
      <c r="E22" s="29"/>
      <c r="F22" s="30"/>
    </row>
    <row r="23" spans="1:6" ht="13.5">
      <c r="A23" s="49" t="s">
        <v>32</v>
      </c>
      <c r="B23" s="22">
        <f t="shared" si="0"/>
        <v>2.409248</v>
      </c>
      <c r="C23" s="23">
        <f>C24</f>
        <v>2.409248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2.409248</v>
      </c>
      <c r="C24" s="20">
        <f>C58</f>
        <v>2.409248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5.931</v>
      </c>
      <c r="C25" s="56">
        <f>C59</f>
        <v>5.931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customHeight="1" hidden="1" thickBot="1">
      <c r="A27" s="55"/>
      <c r="B27" s="38"/>
      <c r="C27" s="39"/>
      <c r="D27" s="40"/>
      <c r="E27" s="40"/>
      <c r="F27" s="47"/>
    </row>
    <row r="28" spans="1:6" ht="13.5" customHeight="1" hidden="1" thickBot="1">
      <c r="A28" s="55"/>
      <c r="B28" s="38"/>
      <c r="C28" s="39"/>
      <c r="D28" s="40"/>
      <c r="E28" s="40"/>
      <c r="F28" s="47"/>
    </row>
    <row r="29" spans="1:6" ht="13.5" customHeight="1" hidden="1" thickBot="1">
      <c r="A29" s="55"/>
      <c r="B29" s="38"/>
      <c r="C29" s="39"/>
      <c r="D29" s="40"/>
      <c r="E29" s="40"/>
      <c r="F29" s="47"/>
    </row>
    <row r="30" spans="1:6" ht="13.5" customHeight="1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76">
        <v>57.390592</v>
      </c>
      <c r="C31" s="77">
        <v>11.726754</v>
      </c>
      <c r="D31" s="77">
        <v>0.512064</v>
      </c>
      <c r="E31" s="77">
        <v>16.234051</v>
      </c>
      <c r="F31" s="78">
        <v>28.91772299999999</v>
      </c>
    </row>
    <row r="32" spans="1:6" ht="13.5">
      <c r="A32" s="49" t="s">
        <v>10</v>
      </c>
      <c r="B32" s="79">
        <v>22.359256999999996</v>
      </c>
      <c r="C32" s="17">
        <v>0.026007999999999996</v>
      </c>
      <c r="D32" s="144">
        <v>0.0008399999999999999</v>
      </c>
      <c r="E32" s="144">
        <v>0.7869520000000001</v>
      </c>
      <c r="F32" s="145">
        <v>21.545456999999995</v>
      </c>
    </row>
    <row r="33" spans="1:6" ht="12.75">
      <c r="A33" s="50" t="s">
        <v>4</v>
      </c>
      <c r="B33" s="80">
        <v>5.550891999999999</v>
      </c>
      <c r="C33" s="34">
        <v>0.0028079999999999997</v>
      </c>
      <c r="D33" s="34"/>
      <c r="E33" s="34">
        <v>0.240505</v>
      </c>
      <c r="F33" s="45">
        <v>5.307579</v>
      </c>
    </row>
    <row r="34" spans="1:6" ht="12.75">
      <c r="A34" s="50" t="s">
        <v>11</v>
      </c>
      <c r="B34" s="80">
        <v>0.10751</v>
      </c>
      <c r="C34" s="34"/>
      <c r="D34" s="34"/>
      <c r="E34" s="34">
        <v>0.030760000000000003</v>
      </c>
      <c r="F34" s="45">
        <v>0.07675</v>
      </c>
    </row>
    <row r="35" spans="1:6" ht="12.75">
      <c r="A35" s="50" t="s">
        <v>5</v>
      </c>
      <c r="B35" s="80">
        <v>16.459093</v>
      </c>
      <c r="C35" s="34">
        <v>0.019273</v>
      </c>
      <c r="D35" s="34">
        <v>0.0008399999999999999</v>
      </c>
      <c r="E35" s="34">
        <v>0.35008300000000003</v>
      </c>
      <c r="F35" s="45">
        <v>16.088897</v>
      </c>
    </row>
    <row r="36" spans="1:8" ht="12.75">
      <c r="A36" s="50" t="s">
        <v>23</v>
      </c>
      <c r="B36" s="80">
        <v>0.010314</v>
      </c>
      <c r="C36" s="34"/>
      <c r="D36" s="34"/>
      <c r="E36" s="34">
        <v>0.010314</v>
      </c>
      <c r="F36" s="45"/>
      <c r="H36" s="70"/>
    </row>
    <row r="37" spans="1:6" ht="12.75">
      <c r="A37" s="50" t="s">
        <v>24</v>
      </c>
      <c r="B37" s="80">
        <v>0.006285</v>
      </c>
      <c r="C37" s="34"/>
      <c r="D37" s="34"/>
      <c r="E37" s="34"/>
      <c r="F37" s="45">
        <v>0.006285</v>
      </c>
    </row>
    <row r="38" spans="1:6" ht="12.75">
      <c r="A38" s="50" t="s">
        <v>25</v>
      </c>
      <c r="B38" s="80">
        <v>0.21385</v>
      </c>
      <c r="C38" s="34"/>
      <c r="D38" s="34"/>
      <c r="E38" s="34">
        <v>0.14810900000000002</v>
      </c>
      <c r="F38" s="45">
        <v>0.065741</v>
      </c>
    </row>
    <row r="39" spans="1:6" ht="12.75">
      <c r="A39" s="50" t="s">
        <v>26</v>
      </c>
      <c r="B39" s="80">
        <v>0.011313</v>
      </c>
      <c r="C39" s="34">
        <v>0.003927</v>
      </c>
      <c r="D39" s="34"/>
      <c r="E39" s="34">
        <v>0.007181</v>
      </c>
      <c r="F39" s="45">
        <v>0.000205</v>
      </c>
    </row>
    <row r="40" spans="1:6" ht="13.5">
      <c r="A40" s="49" t="s">
        <v>0</v>
      </c>
      <c r="B40" s="83">
        <v>23.000856</v>
      </c>
      <c r="C40" s="35">
        <v>7.349727</v>
      </c>
      <c r="D40" s="36">
        <v>0.35019799999999995</v>
      </c>
      <c r="E40" s="25">
        <v>8.680654</v>
      </c>
      <c r="F40" s="26">
        <v>6.620277</v>
      </c>
    </row>
    <row r="41" spans="1:6" ht="13.5">
      <c r="A41" s="49" t="s">
        <v>12</v>
      </c>
      <c r="B41" s="83">
        <v>10.860534</v>
      </c>
      <c r="C41" s="35">
        <v>3.1810739999999997</v>
      </c>
      <c r="D41" s="35">
        <v>0.16102599999999997</v>
      </c>
      <c r="E41" s="35">
        <v>6.766445</v>
      </c>
      <c r="F41" s="146">
        <v>0.7519889999999998</v>
      </c>
    </row>
    <row r="42" spans="1:7" ht="12.75">
      <c r="A42" s="50" t="s">
        <v>13</v>
      </c>
      <c r="B42" s="80">
        <v>10.860534</v>
      </c>
      <c r="C42" s="34">
        <v>3.1810739999999997</v>
      </c>
      <c r="D42" s="37">
        <v>0.16102599999999997</v>
      </c>
      <c r="E42" s="37">
        <v>6.766445</v>
      </c>
      <c r="F42" s="28">
        <v>0.7519889999999998</v>
      </c>
      <c r="G42" s="5"/>
    </row>
    <row r="43" spans="1:6" ht="12.75">
      <c r="A43" s="51" t="s">
        <v>14</v>
      </c>
      <c r="B43" s="91">
        <v>17.044</v>
      </c>
      <c r="C43" s="147">
        <v>4.375</v>
      </c>
      <c r="D43" s="29">
        <v>0.267</v>
      </c>
      <c r="E43" s="29">
        <v>11.026</v>
      </c>
      <c r="F43" s="30">
        <v>1.3760000000000003</v>
      </c>
    </row>
    <row r="44" spans="1:6" ht="13.5">
      <c r="A44" s="49" t="s">
        <v>15</v>
      </c>
      <c r="B44" s="83">
        <v>1.169945</v>
      </c>
      <c r="C44" s="35">
        <v>1.169945</v>
      </c>
      <c r="D44" s="36">
        <v>0</v>
      </c>
      <c r="E44" s="36">
        <v>0</v>
      </c>
      <c r="F44" s="46">
        <v>0</v>
      </c>
    </row>
    <row r="45" spans="1:6" ht="12.75">
      <c r="A45" s="50" t="s">
        <v>13</v>
      </c>
      <c r="B45" s="80">
        <v>1.169945</v>
      </c>
      <c r="C45" s="34">
        <v>1.169945</v>
      </c>
      <c r="D45" s="37"/>
      <c r="E45" s="37"/>
      <c r="F45" s="44"/>
    </row>
    <row r="46" spans="1:6" ht="13.5" thickBot="1">
      <c r="A46" s="54" t="s">
        <v>14</v>
      </c>
      <c r="B46" s="97">
        <v>2.404</v>
      </c>
      <c r="C46" s="39">
        <v>2.404</v>
      </c>
      <c r="D46" s="40"/>
      <c r="E46" s="40"/>
      <c r="F46" s="47"/>
    </row>
    <row r="47" spans="1:6" ht="13.5" thickBot="1">
      <c r="A47" s="58" t="s">
        <v>39</v>
      </c>
      <c r="B47" s="101">
        <v>2.409248</v>
      </c>
      <c r="C47" s="102">
        <v>2.409248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04">
        <v>0</v>
      </c>
      <c r="C48" s="110">
        <v>0</v>
      </c>
      <c r="D48" s="111">
        <v>0</v>
      </c>
      <c r="E48" s="111">
        <v>0</v>
      </c>
      <c r="F48" s="113">
        <v>0</v>
      </c>
    </row>
    <row r="49" spans="1:6" ht="12.75">
      <c r="A49" s="50" t="s">
        <v>4</v>
      </c>
      <c r="B49" s="105">
        <v>0</v>
      </c>
      <c r="C49" s="106"/>
      <c r="D49" s="107"/>
      <c r="E49" s="107"/>
      <c r="F49" s="108"/>
    </row>
    <row r="50" spans="1:6" ht="12.75">
      <c r="A50" s="50" t="s">
        <v>17</v>
      </c>
      <c r="B50" s="105">
        <v>0</v>
      </c>
      <c r="C50" s="106"/>
      <c r="D50" s="107"/>
      <c r="E50" s="107"/>
      <c r="F50" s="108"/>
    </row>
    <row r="51" spans="1:6" ht="12.75">
      <c r="A51" s="50" t="s">
        <v>5</v>
      </c>
      <c r="B51" s="105">
        <v>0</v>
      </c>
      <c r="C51" s="106"/>
      <c r="D51" s="107"/>
      <c r="E51" s="107"/>
      <c r="F51" s="108"/>
    </row>
    <row r="52" spans="1:6" ht="12.75">
      <c r="A52" s="50" t="s">
        <v>23</v>
      </c>
      <c r="B52" s="105">
        <v>0</v>
      </c>
      <c r="C52" s="106"/>
      <c r="D52" s="106"/>
      <c r="E52" s="106"/>
      <c r="F52" s="109"/>
    </row>
    <row r="53" spans="1:6" ht="12.75">
      <c r="A53" s="50" t="s">
        <v>24</v>
      </c>
      <c r="B53" s="105">
        <v>0</v>
      </c>
      <c r="C53" s="106"/>
      <c r="D53" s="106"/>
      <c r="E53" s="106"/>
      <c r="F53" s="109"/>
    </row>
    <row r="54" spans="1:6" ht="12.75">
      <c r="A54" s="50" t="s">
        <v>25</v>
      </c>
      <c r="B54" s="105">
        <v>0</v>
      </c>
      <c r="C54" s="106"/>
      <c r="D54" s="106"/>
      <c r="E54" s="106"/>
      <c r="F54" s="109"/>
    </row>
    <row r="55" spans="1:6" ht="12.75">
      <c r="A55" s="50" t="s">
        <v>26</v>
      </c>
      <c r="B55" s="105">
        <v>0</v>
      </c>
      <c r="C55" s="106"/>
      <c r="D55" s="106"/>
      <c r="E55" s="106"/>
      <c r="F55" s="109"/>
    </row>
    <row r="56" spans="1:6" ht="13.5">
      <c r="A56" s="49" t="s">
        <v>0</v>
      </c>
      <c r="B56" s="104">
        <v>0</v>
      </c>
      <c r="C56" s="110"/>
      <c r="D56" s="111"/>
      <c r="E56" s="86"/>
      <c r="F56" s="112"/>
    </row>
    <row r="57" spans="1:6" ht="13.5">
      <c r="A57" s="49" t="s">
        <v>12</v>
      </c>
      <c r="B57" s="104">
        <v>2.409248</v>
      </c>
      <c r="C57" s="35">
        <v>2.409248</v>
      </c>
      <c r="D57" s="36">
        <v>0</v>
      </c>
      <c r="E57" s="36">
        <v>0</v>
      </c>
      <c r="F57" s="46">
        <v>0</v>
      </c>
    </row>
    <row r="58" spans="1:6" ht="12.75">
      <c r="A58" s="50" t="s">
        <v>13</v>
      </c>
      <c r="B58" s="105">
        <v>2.409248</v>
      </c>
      <c r="C58" s="34">
        <v>2.409248</v>
      </c>
      <c r="D58" s="37"/>
      <c r="E58" s="37"/>
      <c r="F58" s="44"/>
    </row>
    <row r="59" spans="1:6" ht="13.5" thickBot="1">
      <c r="A59" s="59" t="s">
        <v>14</v>
      </c>
      <c r="B59" s="114">
        <v>5.931</v>
      </c>
      <c r="C59" s="39">
        <v>5.931</v>
      </c>
      <c r="D59" s="40"/>
      <c r="E59" s="40"/>
      <c r="F59" s="47"/>
    </row>
    <row r="60" spans="1:6" ht="13.5" thickBot="1">
      <c r="A60" s="58" t="s">
        <v>27</v>
      </c>
      <c r="B60" s="101">
        <v>9.704272</v>
      </c>
      <c r="C60" s="42">
        <v>4.267995</v>
      </c>
      <c r="D60" s="42">
        <v>0.011602</v>
      </c>
      <c r="E60" s="42">
        <v>1.9949400000000002</v>
      </c>
      <c r="F60" s="43">
        <v>3.429735</v>
      </c>
    </row>
    <row r="61" spans="1:6" ht="13.5">
      <c r="A61" s="60" t="s">
        <v>10</v>
      </c>
      <c r="B61" s="115">
        <v>2.7965679999999997</v>
      </c>
      <c r="C61" s="17">
        <v>0</v>
      </c>
      <c r="D61" s="144">
        <v>0</v>
      </c>
      <c r="E61" s="144">
        <v>0.12984700000000002</v>
      </c>
      <c r="F61" s="145">
        <v>2.666721</v>
      </c>
    </row>
    <row r="62" spans="1:6" ht="12.75">
      <c r="A62" s="61" t="s">
        <v>4</v>
      </c>
      <c r="B62" s="105">
        <v>2.6247759999999998</v>
      </c>
      <c r="C62" s="34"/>
      <c r="D62" s="34"/>
      <c r="E62" s="34">
        <v>0.12984700000000002</v>
      </c>
      <c r="F62" s="45">
        <v>2.494929</v>
      </c>
    </row>
    <row r="63" spans="1:6" ht="12.75">
      <c r="A63" s="61" t="s">
        <v>17</v>
      </c>
      <c r="B63" s="105">
        <v>0.097705</v>
      </c>
      <c r="C63" s="34"/>
      <c r="D63" s="37"/>
      <c r="E63" s="37"/>
      <c r="F63" s="45">
        <v>0.097705</v>
      </c>
    </row>
    <row r="64" spans="1:6" ht="12.75">
      <c r="A64" s="61" t="s">
        <v>5</v>
      </c>
      <c r="B64" s="105">
        <v>0.074087</v>
      </c>
      <c r="C64" s="34"/>
      <c r="D64" s="37"/>
      <c r="E64" s="37"/>
      <c r="F64" s="45">
        <v>0.074087</v>
      </c>
    </row>
    <row r="65" spans="1:6" ht="12.75">
      <c r="A65" s="61" t="s">
        <v>23</v>
      </c>
      <c r="B65" s="105">
        <v>0</v>
      </c>
      <c r="C65" s="34"/>
      <c r="D65" s="34"/>
      <c r="E65" s="34"/>
      <c r="F65" s="45"/>
    </row>
    <row r="66" spans="1:6" ht="12.75">
      <c r="A66" s="61" t="s">
        <v>24</v>
      </c>
      <c r="B66" s="105">
        <v>0</v>
      </c>
      <c r="C66" s="34"/>
      <c r="D66" s="34"/>
      <c r="E66" s="34"/>
      <c r="F66" s="45"/>
    </row>
    <row r="67" spans="1:6" ht="12.75">
      <c r="A67" s="61" t="s">
        <v>25</v>
      </c>
      <c r="B67" s="105">
        <v>0</v>
      </c>
      <c r="C67" s="34"/>
      <c r="D67" s="34"/>
      <c r="E67" s="34"/>
      <c r="F67" s="45"/>
    </row>
    <row r="68" spans="1:6" ht="12.75">
      <c r="A68" s="61" t="s">
        <v>26</v>
      </c>
      <c r="B68" s="105">
        <v>0</v>
      </c>
      <c r="C68" s="34"/>
      <c r="D68" s="34"/>
      <c r="E68" s="34"/>
      <c r="F68" s="45"/>
    </row>
    <row r="69" spans="1:6" ht="13.5">
      <c r="A69" s="60" t="s">
        <v>0</v>
      </c>
      <c r="B69" s="104">
        <v>5.120153</v>
      </c>
      <c r="C69" s="35">
        <v>3.262675</v>
      </c>
      <c r="D69" s="36">
        <v>0.011602</v>
      </c>
      <c r="E69" s="25">
        <v>1.108575</v>
      </c>
      <c r="F69" s="26">
        <v>0.737301</v>
      </c>
    </row>
    <row r="70" spans="1:6" ht="13.5">
      <c r="A70" s="60" t="s">
        <v>34</v>
      </c>
      <c r="B70" s="104">
        <v>1.7875510000000001</v>
      </c>
      <c r="C70" s="35">
        <v>1.00532</v>
      </c>
      <c r="D70" s="36">
        <v>0</v>
      </c>
      <c r="E70" s="36">
        <v>0.756518</v>
      </c>
      <c r="F70" s="46">
        <v>0.025713</v>
      </c>
    </row>
    <row r="71" spans="1:6" ht="13.5">
      <c r="A71" s="61" t="s">
        <v>13</v>
      </c>
      <c r="B71" s="105">
        <v>1.7875510000000001</v>
      </c>
      <c r="C71" s="35">
        <v>1.00532</v>
      </c>
      <c r="D71" s="36">
        <v>0</v>
      </c>
      <c r="E71" s="25">
        <v>0.756518</v>
      </c>
      <c r="F71" s="26">
        <v>0.025713</v>
      </c>
    </row>
    <row r="72" spans="1:6" ht="12" customHeight="1" thickBot="1">
      <c r="A72" s="62" t="s">
        <v>14</v>
      </c>
      <c r="B72" s="114">
        <v>2.117</v>
      </c>
      <c r="C72" s="39">
        <v>0.948</v>
      </c>
      <c r="D72" s="40">
        <v>0</v>
      </c>
      <c r="E72" s="40">
        <v>1.127</v>
      </c>
      <c r="F72" s="47">
        <v>0.042</v>
      </c>
    </row>
    <row r="73" spans="1:6" ht="7.5" customHeight="1" hidden="1" thickBot="1">
      <c r="A73" s="58" t="s">
        <v>33</v>
      </c>
      <c r="B73" s="10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customHeight="1" hidden="1" thickBot="1">
      <c r="A74" s="60" t="s">
        <v>10</v>
      </c>
      <c r="B74" s="104">
        <v>0</v>
      </c>
      <c r="C74" s="35">
        <v>0</v>
      </c>
      <c r="D74" s="36">
        <v>0</v>
      </c>
      <c r="E74" s="36">
        <v>0</v>
      </c>
      <c r="F74" s="46">
        <v>0</v>
      </c>
    </row>
    <row r="75" spans="1:6" ht="13.5" customHeight="1" hidden="1" thickBot="1">
      <c r="A75" s="61" t="s">
        <v>4</v>
      </c>
      <c r="B75" s="105">
        <v>0</v>
      </c>
      <c r="C75" s="34"/>
      <c r="D75" s="37"/>
      <c r="E75" s="37"/>
      <c r="F75" s="44"/>
    </row>
    <row r="76" spans="1:6" ht="13.5" customHeight="1" hidden="1" thickBot="1">
      <c r="A76" s="61" t="s">
        <v>17</v>
      </c>
      <c r="B76" s="105">
        <v>0</v>
      </c>
      <c r="C76" s="34"/>
      <c r="D76" s="37"/>
      <c r="E76" s="37"/>
      <c r="F76" s="44"/>
    </row>
    <row r="77" spans="1:6" ht="13.5" customHeight="1" hidden="1" thickBot="1">
      <c r="A77" s="61" t="s">
        <v>5</v>
      </c>
      <c r="B77" s="105">
        <v>0</v>
      </c>
      <c r="C77" s="34"/>
      <c r="D77" s="37"/>
      <c r="E77" s="37"/>
      <c r="F77" s="44"/>
    </row>
    <row r="78" spans="1:6" ht="13.5" customHeight="1" hidden="1" thickBot="1">
      <c r="A78" s="61" t="s">
        <v>23</v>
      </c>
      <c r="B78" s="105">
        <v>0</v>
      </c>
      <c r="C78" s="34"/>
      <c r="D78" s="34"/>
      <c r="E78" s="34"/>
      <c r="F78" s="45"/>
    </row>
    <row r="79" spans="1:6" ht="13.5" customHeight="1" hidden="1" thickBot="1">
      <c r="A79" s="61" t="s">
        <v>24</v>
      </c>
      <c r="B79" s="105">
        <v>0</v>
      </c>
      <c r="C79" s="34"/>
      <c r="D79" s="34"/>
      <c r="E79" s="34"/>
      <c r="F79" s="45"/>
    </row>
    <row r="80" spans="1:6" ht="13.5" customHeight="1" hidden="1" thickBot="1">
      <c r="A80" s="61" t="s">
        <v>25</v>
      </c>
      <c r="B80" s="105">
        <v>0</v>
      </c>
      <c r="C80" s="34"/>
      <c r="D80" s="34"/>
      <c r="E80" s="34"/>
      <c r="F80" s="45"/>
    </row>
    <row r="81" spans="1:6" ht="13.5" customHeight="1" hidden="1" thickBot="1">
      <c r="A81" s="61" t="s">
        <v>26</v>
      </c>
      <c r="B81" s="105">
        <v>0</v>
      </c>
      <c r="C81" s="34"/>
      <c r="D81" s="34"/>
      <c r="E81" s="34"/>
      <c r="F81" s="45"/>
    </row>
    <row r="82" spans="1:6" ht="14.25" customHeight="1" hidden="1" thickBot="1">
      <c r="A82" s="60" t="s">
        <v>0</v>
      </c>
      <c r="B82" s="104">
        <v>0</v>
      </c>
      <c r="C82" s="35"/>
      <c r="D82" s="36"/>
      <c r="E82" s="25"/>
      <c r="F82" s="26"/>
    </row>
    <row r="83" spans="1:6" ht="14.25" customHeight="1" hidden="1" thickBot="1">
      <c r="A83" s="60" t="s">
        <v>12</v>
      </c>
      <c r="B83" s="104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customHeight="1" hidden="1" thickBot="1">
      <c r="A84" s="61" t="s">
        <v>13</v>
      </c>
      <c r="B84" s="105">
        <v>0</v>
      </c>
      <c r="C84" s="34"/>
      <c r="D84" s="37"/>
      <c r="E84" s="37"/>
      <c r="F84" s="44"/>
    </row>
    <row r="85" spans="1:6" ht="13.5" customHeight="1" hidden="1" thickBot="1">
      <c r="A85" s="62" t="s">
        <v>14</v>
      </c>
      <c r="B85" s="114"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v>1.91896</v>
      </c>
      <c r="C86" s="42">
        <v>1.872732</v>
      </c>
      <c r="D86" s="42">
        <v>0</v>
      </c>
      <c r="E86" s="42">
        <v>0</v>
      </c>
      <c r="F86" s="43">
        <v>0.046228</v>
      </c>
    </row>
    <row r="87" spans="1:6" ht="13.5">
      <c r="A87" s="60" t="s">
        <v>10</v>
      </c>
      <c r="B87" s="104">
        <v>0</v>
      </c>
      <c r="C87" s="17">
        <v>0</v>
      </c>
      <c r="D87" s="144">
        <v>0</v>
      </c>
      <c r="E87" s="144">
        <v>0</v>
      </c>
      <c r="F87" s="145">
        <v>0</v>
      </c>
    </row>
    <row r="88" spans="1:6" ht="12.75">
      <c r="A88" s="61" t="s">
        <v>4</v>
      </c>
      <c r="B88" s="105">
        <v>0</v>
      </c>
      <c r="C88" s="34"/>
      <c r="D88" s="34"/>
      <c r="E88" s="34"/>
      <c r="F88" s="45"/>
    </row>
    <row r="89" spans="1:6" ht="12.75">
      <c r="A89" s="61" t="s">
        <v>17</v>
      </c>
      <c r="B89" s="105">
        <v>0</v>
      </c>
      <c r="C89" s="34"/>
      <c r="D89" s="37"/>
      <c r="E89" s="37"/>
      <c r="F89" s="44"/>
    </row>
    <row r="90" spans="1:6" ht="12.75">
      <c r="A90" s="61" t="s">
        <v>5</v>
      </c>
      <c r="B90" s="105">
        <v>0</v>
      </c>
      <c r="C90" s="34"/>
      <c r="D90" s="37"/>
      <c r="E90" s="37"/>
      <c r="F90" s="44"/>
    </row>
    <row r="91" spans="1:6" ht="12.75">
      <c r="A91" s="61" t="s">
        <v>23</v>
      </c>
      <c r="B91" s="105">
        <v>0</v>
      </c>
      <c r="C91" s="34"/>
      <c r="D91" s="34"/>
      <c r="E91" s="34"/>
      <c r="F91" s="45"/>
    </row>
    <row r="92" spans="1:6" ht="12.75">
      <c r="A92" s="61" t="s">
        <v>24</v>
      </c>
      <c r="B92" s="105">
        <v>0</v>
      </c>
      <c r="C92" s="34"/>
      <c r="D92" s="34"/>
      <c r="E92" s="34"/>
      <c r="F92" s="45"/>
    </row>
    <row r="93" spans="1:6" ht="12.75">
      <c r="A93" s="61" t="s">
        <v>25</v>
      </c>
      <c r="B93" s="105">
        <v>0</v>
      </c>
      <c r="C93" s="34"/>
      <c r="D93" s="34"/>
      <c r="E93" s="34"/>
      <c r="F93" s="45"/>
    </row>
    <row r="94" spans="1:6" ht="12.75">
      <c r="A94" s="61" t="s">
        <v>26</v>
      </c>
      <c r="B94" s="105">
        <v>0</v>
      </c>
      <c r="C94" s="34"/>
      <c r="D94" s="34"/>
      <c r="E94" s="34"/>
      <c r="F94" s="45"/>
    </row>
    <row r="95" spans="1:6" ht="13.5">
      <c r="A95" s="60" t="s">
        <v>0</v>
      </c>
      <c r="B95" s="104">
        <v>0.421164</v>
      </c>
      <c r="C95" s="35">
        <v>0.374936</v>
      </c>
      <c r="D95" s="36">
        <v>0</v>
      </c>
      <c r="E95" s="25">
        <v>0</v>
      </c>
      <c r="F95" s="26">
        <v>0.046228</v>
      </c>
    </row>
    <row r="96" spans="1:6" ht="13.5">
      <c r="A96" s="60" t="s">
        <v>12</v>
      </c>
      <c r="B96" s="104">
        <v>1.4977960000000001</v>
      </c>
      <c r="C96" s="35">
        <v>1.4977960000000001</v>
      </c>
      <c r="D96" s="36">
        <v>0</v>
      </c>
      <c r="E96" s="36">
        <v>0</v>
      </c>
      <c r="F96" s="46">
        <v>0</v>
      </c>
    </row>
    <row r="97" spans="1:6" ht="13.5">
      <c r="A97" s="61" t="s">
        <v>13</v>
      </c>
      <c r="B97" s="105">
        <v>1.4977960000000001</v>
      </c>
      <c r="C97" s="35">
        <v>1.4977960000000001</v>
      </c>
      <c r="D97" s="36">
        <v>0</v>
      </c>
      <c r="E97" s="25">
        <v>0</v>
      </c>
      <c r="F97" s="26">
        <v>0</v>
      </c>
    </row>
    <row r="98" spans="1:6" ht="13.5" thickBot="1">
      <c r="A98" s="62" t="s">
        <v>14</v>
      </c>
      <c r="B98" s="114">
        <v>0.516</v>
      </c>
      <c r="C98" s="39">
        <v>0.516</v>
      </c>
      <c r="D98" s="40">
        <v>0</v>
      </c>
      <c r="E98" s="40">
        <v>0</v>
      </c>
      <c r="F98" s="47">
        <v>0</v>
      </c>
    </row>
    <row r="99" spans="1:6" ht="13.5" thickBot="1">
      <c r="A99" s="58" t="s">
        <v>18</v>
      </c>
      <c r="B99" s="101">
        <v>4.734023</v>
      </c>
      <c r="C99" s="42">
        <v>0.5084299999999999</v>
      </c>
      <c r="D99" s="42">
        <v>0</v>
      </c>
      <c r="E99" s="42">
        <v>1.516819</v>
      </c>
      <c r="F99" s="43">
        <v>2.708774</v>
      </c>
    </row>
    <row r="100" spans="1:6" ht="13.5">
      <c r="A100" s="60" t="s">
        <v>10</v>
      </c>
      <c r="B100" s="104">
        <v>2.075258</v>
      </c>
      <c r="C100" s="35">
        <v>0.07733</v>
      </c>
      <c r="D100" s="36">
        <v>0</v>
      </c>
      <c r="E100" s="36">
        <v>0.134056</v>
      </c>
      <c r="F100" s="46">
        <v>1.863872</v>
      </c>
    </row>
    <row r="101" spans="1:6" ht="12.75">
      <c r="A101" s="61" t="s">
        <v>4</v>
      </c>
      <c r="B101" s="105">
        <v>1.342174</v>
      </c>
      <c r="C101" s="34"/>
      <c r="D101" s="37"/>
      <c r="E101" s="37">
        <v>0.021827000000000003</v>
      </c>
      <c r="F101" s="44">
        <v>1.320347</v>
      </c>
    </row>
    <row r="102" spans="1:6" ht="12.75">
      <c r="A102" s="61" t="s">
        <v>17</v>
      </c>
      <c r="B102" s="105">
        <v>0</v>
      </c>
      <c r="C102" s="34"/>
      <c r="D102" s="37"/>
      <c r="E102" s="37"/>
      <c r="F102" s="44"/>
    </row>
    <row r="103" spans="1:6" ht="12.75">
      <c r="A103" s="61" t="s">
        <v>5</v>
      </c>
      <c r="B103" s="105">
        <v>0.542358</v>
      </c>
      <c r="C103" s="34"/>
      <c r="D103" s="37"/>
      <c r="E103" s="37">
        <v>0.006242</v>
      </c>
      <c r="F103" s="44">
        <v>0.536116</v>
      </c>
    </row>
    <row r="104" spans="1:6" ht="12.75">
      <c r="A104" s="61" t="s">
        <v>23</v>
      </c>
      <c r="B104" s="105">
        <v>0</v>
      </c>
      <c r="C104" s="34"/>
      <c r="D104" s="34"/>
      <c r="E104" s="34"/>
      <c r="F104" s="45"/>
    </row>
    <row r="105" spans="1:6" ht="12.75">
      <c r="A105" s="61" t="s">
        <v>24</v>
      </c>
      <c r="B105" s="105">
        <v>0.007409</v>
      </c>
      <c r="C105" s="34"/>
      <c r="D105" s="34"/>
      <c r="E105" s="34"/>
      <c r="F105" s="45">
        <v>0.007409</v>
      </c>
    </row>
    <row r="106" spans="1:6" ht="12.75">
      <c r="A106" s="61" t="s">
        <v>25</v>
      </c>
      <c r="B106" s="105">
        <v>0.183317</v>
      </c>
      <c r="C106" s="34">
        <v>0.07733</v>
      </c>
      <c r="D106" s="34"/>
      <c r="E106" s="34">
        <v>0.105987</v>
      </c>
      <c r="F106" s="45"/>
    </row>
    <row r="107" spans="1:6" ht="12.75">
      <c r="A107" s="61" t="s">
        <v>26</v>
      </c>
      <c r="B107" s="105">
        <v>0</v>
      </c>
      <c r="C107" s="34"/>
      <c r="D107" s="34"/>
      <c r="E107" s="34"/>
      <c r="F107" s="45"/>
    </row>
    <row r="108" spans="1:6" ht="13.5">
      <c r="A108" s="60" t="s">
        <v>0</v>
      </c>
      <c r="B108" s="104">
        <v>2.497238</v>
      </c>
      <c r="C108" s="35">
        <v>0.38850599999999996</v>
      </c>
      <c r="D108" s="36">
        <v>0</v>
      </c>
      <c r="E108" s="25">
        <v>1.344415</v>
      </c>
      <c r="F108" s="26">
        <v>0.764317</v>
      </c>
    </row>
    <row r="109" spans="1:6" ht="13.5">
      <c r="A109" s="60" t="s">
        <v>12</v>
      </c>
      <c r="B109" s="104">
        <v>0.16152699999999998</v>
      </c>
      <c r="C109" s="35">
        <v>0.042594</v>
      </c>
      <c r="D109" s="36">
        <v>0</v>
      </c>
      <c r="E109" s="36">
        <v>0.038348</v>
      </c>
      <c r="F109" s="46">
        <v>0.08058499999999999</v>
      </c>
    </row>
    <row r="110" spans="1:6" ht="12.75">
      <c r="A110" s="61" t="s">
        <v>13</v>
      </c>
      <c r="B110" s="105">
        <v>0.16152699999999998</v>
      </c>
      <c r="C110" s="34">
        <v>0.042594</v>
      </c>
      <c r="D110" s="37">
        <v>0</v>
      </c>
      <c r="E110" s="37">
        <v>0.038348</v>
      </c>
      <c r="F110" s="44">
        <v>0.08058499999999999</v>
      </c>
    </row>
    <row r="111" spans="1:6" ht="13.5" thickBot="1">
      <c r="A111" s="62" t="s">
        <v>14</v>
      </c>
      <c r="B111" s="114">
        <v>0.481</v>
      </c>
      <c r="C111" s="39">
        <v>0.291</v>
      </c>
      <c r="D111" s="40">
        <v>0</v>
      </c>
      <c r="E111" s="40">
        <v>0.062</v>
      </c>
      <c r="F111" s="47">
        <v>0.128</v>
      </c>
    </row>
    <row r="112" spans="1:6" ht="13.5" thickBot="1">
      <c r="A112" s="58" t="s">
        <v>28</v>
      </c>
      <c r="B112" s="101">
        <v>2.25022</v>
      </c>
      <c r="C112" s="42">
        <v>1.0755480000000002</v>
      </c>
      <c r="D112" s="42">
        <v>0</v>
      </c>
      <c r="E112" s="42">
        <v>0.633061</v>
      </c>
      <c r="F112" s="43">
        <v>0.5416110000000001</v>
      </c>
    </row>
    <row r="113" spans="1:6" ht="13.5">
      <c r="A113" s="60" t="s">
        <v>10</v>
      </c>
      <c r="B113" s="104">
        <v>0.5240170000000001</v>
      </c>
      <c r="C113" s="17">
        <v>0.0012439999999999999</v>
      </c>
      <c r="D113" s="144">
        <v>0</v>
      </c>
      <c r="E113" s="144">
        <v>0.016412</v>
      </c>
      <c r="F113" s="145">
        <v>0.5063610000000001</v>
      </c>
    </row>
    <row r="114" spans="1:6" ht="12.75">
      <c r="A114" s="61" t="s">
        <v>4</v>
      </c>
      <c r="B114" s="105">
        <v>0.504294</v>
      </c>
      <c r="C114" s="34">
        <v>0.00045200000000000004</v>
      </c>
      <c r="D114" s="34"/>
      <c r="E114" s="34">
        <v>0.016412</v>
      </c>
      <c r="F114" s="45">
        <v>0.48743000000000003</v>
      </c>
    </row>
    <row r="115" spans="1:6" ht="12.75">
      <c r="A115" s="61" t="s">
        <v>17</v>
      </c>
      <c r="B115" s="105">
        <v>0.018931</v>
      </c>
      <c r="C115" s="34"/>
      <c r="D115" s="37"/>
      <c r="E115" s="37"/>
      <c r="F115" s="44">
        <v>0.018931</v>
      </c>
    </row>
    <row r="116" spans="1:6" ht="12.75">
      <c r="A116" s="61" t="s">
        <v>5</v>
      </c>
      <c r="B116" s="105">
        <v>0</v>
      </c>
      <c r="C116" s="34"/>
      <c r="D116" s="37"/>
      <c r="E116" s="37"/>
      <c r="F116" s="44"/>
    </row>
    <row r="117" spans="1:6" ht="12.75">
      <c r="A117" s="61" t="s">
        <v>23</v>
      </c>
      <c r="B117" s="105">
        <v>0</v>
      </c>
      <c r="C117" s="34"/>
      <c r="D117" s="34"/>
      <c r="E117" s="34"/>
      <c r="F117" s="45"/>
    </row>
    <row r="118" spans="1:6" ht="12.75">
      <c r="A118" s="61" t="s">
        <v>24</v>
      </c>
      <c r="B118" s="105">
        <v>0</v>
      </c>
      <c r="C118" s="34"/>
      <c r="D118" s="34"/>
      <c r="E118" s="34"/>
      <c r="F118" s="45"/>
    </row>
    <row r="119" spans="1:6" ht="12.75">
      <c r="A119" s="61" t="s">
        <v>25</v>
      </c>
      <c r="B119" s="105">
        <v>0</v>
      </c>
      <c r="C119" s="34"/>
      <c r="D119" s="34"/>
      <c r="E119" s="34"/>
      <c r="F119" s="45"/>
    </row>
    <row r="120" spans="1:6" ht="12.75">
      <c r="A120" s="61" t="s">
        <v>26</v>
      </c>
      <c r="B120" s="105">
        <v>0.000792</v>
      </c>
      <c r="C120" s="34">
        <v>0.000792</v>
      </c>
      <c r="D120" s="34"/>
      <c r="E120" s="34"/>
      <c r="F120" s="45"/>
    </row>
    <row r="121" spans="1:6" ht="13.5">
      <c r="A121" s="60" t="s">
        <v>0</v>
      </c>
      <c r="B121" s="104">
        <v>1.506272</v>
      </c>
      <c r="C121" s="35">
        <v>1.0743040000000001</v>
      </c>
      <c r="D121" s="36">
        <v>0</v>
      </c>
      <c r="E121" s="36">
        <v>0.406086</v>
      </c>
      <c r="F121" s="26">
        <v>0.025882000000000002</v>
      </c>
    </row>
    <row r="122" spans="1:6" ht="13.5">
      <c r="A122" s="60" t="s">
        <v>12</v>
      </c>
      <c r="B122" s="104">
        <v>0.219931</v>
      </c>
      <c r="C122" s="35">
        <v>0</v>
      </c>
      <c r="D122" s="36">
        <v>0</v>
      </c>
      <c r="E122" s="36">
        <v>0.210563</v>
      </c>
      <c r="F122" s="46">
        <v>0.009368</v>
      </c>
    </row>
    <row r="123" spans="1:6" ht="13.5">
      <c r="A123" s="61" t="s">
        <v>13</v>
      </c>
      <c r="B123" s="105">
        <v>0.219931</v>
      </c>
      <c r="C123" s="35"/>
      <c r="D123" s="36"/>
      <c r="E123" s="25">
        <v>0.210563</v>
      </c>
      <c r="F123" s="26">
        <v>0.009368</v>
      </c>
    </row>
    <row r="124" spans="1:6" ht="13.5" thickBot="1">
      <c r="A124" s="62" t="s">
        <v>14</v>
      </c>
      <c r="B124" s="114">
        <v>0.46</v>
      </c>
      <c r="C124" s="39"/>
      <c r="D124" s="40"/>
      <c r="E124" s="40">
        <v>0.446</v>
      </c>
      <c r="F124" s="47">
        <v>0.014</v>
      </c>
    </row>
    <row r="125" spans="1:6" ht="13.5" thickBot="1">
      <c r="A125" s="58" t="s">
        <v>19</v>
      </c>
      <c r="B125" s="101">
        <v>2.963928</v>
      </c>
      <c r="C125" s="42">
        <v>1.113393</v>
      </c>
      <c r="D125" s="42">
        <v>0</v>
      </c>
      <c r="E125" s="42">
        <v>1.12228</v>
      </c>
      <c r="F125" s="43">
        <v>0.7282549999999999</v>
      </c>
    </row>
    <row r="126" spans="1:6" ht="13.5">
      <c r="A126" s="60" t="s">
        <v>10</v>
      </c>
      <c r="B126" s="104">
        <v>0.5742449999999999</v>
      </c>
      <c r="C126" s="35">
        <v>0</v>
      </c>
      <c r="D126" s="36">
        <v>0</v>
      </c>
      <c r="E126" s="36">
        <v>0.11961699999999999</v>
      </c>
      <c r="F126" s="46">
        <v>0.4546279999999999</v>
      </c>
    </row>
    <row r="127" spans="1:6" ht="12.75">
      <c r="A127" s="61" t="s">
        <v>4</v>
      </c>
      <c r="B127" s="105">
        <v>0.192849</v>
      </c>
      <c r="C127" s="34"/>
      <c r="D127" s="37"/>
      <c r="E127" s="37">
        <v>0.061696</v>
      </c>
      <c r="F127" s="44">
        <v>0.131153</v>
      </c>
    </row>
    <row r="128" spans="1:6" ht="12.75">
      <c r="A128" s="61" t="s">
        <v>17</v>
      </c>
      <c r="B128" s="105">
        <v>0.055833</v>
      </c>
      <c r="C128" s="34"/>
      <c r="D128" s="37"/>
      <c r="E128" s="37">
        <v>0.038133</v>
      </c>
      <c r="F128" s="44">
        <v>0.0177</v>
      </c>
    </row>
    <row r="129" spans="1:6" ht="12.75">
      <c r="A129" s="61" t="s">
        <v>5</v>
      </c>
      <c r="B129" s="105">
        <v>0.32405799999999996</v>
      </c>
      <c r="C129" s="34"/>
      <c r="D129" s="37"/>
      <c r="E129" s="37">
        <v>0.018283</v>
      </c>
      <c r="F129" s="44">
        <v>0.30577499999999996</v>
      </c>
    </row>
    <row r="130" spans="1:6" ht="12.75">
      <c r="A130" s="61" t="s">
        <v>23</v>
      </c>
      <c r="B130" s="105">
        <v>0</v>
      </c>
      <c r="C130" s="34"/>
      <c r="D130" s="34"/>
      <c r="E130" s="34"/>
      <c r="F130" s="45"/>
    </row>
    <row r="131" spans="1:6" ht="12.75">
      <c r="A131" s="61" t="s">
        <v>24</v>
      </c>
      <c r="B131" s="105">
        <v>0.000828</v>
      </c>
      <c r="C131" s="34"/>
      <c r="D131" s="34"/>
      <c r="E131" s="34">
        <v>0.000828</v>
      </c>
      <c r="F131" s="45"/>
    </row>
    <row r="132" spans="1:6" ht="12.75">
      <c r="A132" s="61" t="s">
        <v>25</v>
      </c>
      <c r="B132" s="105">
        <v>0</v>
      </c>
      <c r="C132" s="34"/>
      <c r="D132" s="34"/>
      <c r="E132" s="34"/>
      <c r="F132" s="45"/>
    </row>
    <row r="133" spans="1:6" ht="12.75">
      <c r="A133" s="61" t="s">
        <v>26</v>
      </c>
      <c r="B133" s="105">
        <v>0.0006770000000000001</v>
      </c>
      <c r="C133" s="34"/>
      <c r="D133" s="34"/>
      <c r="E133" s="34">
        <v>0.0006770000000000001</v>
      </c>
      <c r="F133" s="45"/>
    </row>
    <row r="134" spans="1:6" ht="13.5">
      <c r="A134" s="60" t="s">
        <v>0</v>
      </c>
      <c r="B134" s="104">
        <v>1.805892</v>
      </c>
      <c r="C134" s="35">
        <v>0.9077050000000001</v>
      </c>
      <c r="D134" s="36">
        <v>0</v>
      </c>
      <c r="E134" s="25">
        <v>0.699515</v>
      </c>
      <c r="F134" s="26">
        <v>0.198672</v>
      </c>
    </row>
    <row r="135" spans="1:6" ht="13.5">
      <c r="A135" s="60" t="s">
        <v>12</v>
      </c>
      <c r="B135" s="104">
        <v>0.5837910000000001</v>
      </c>
      <c r="C135" s="35">
        <v>0.20568799999999998</v>
      </c>
      <c r="D135" s="36">
        <v>0</v>
      </c>
      <c r="E135" s="36">
        <v>0.30314800000000003</v>
      </c>
      <c r="F135" s="46">
        <v>0.074955</v>
      </c>
    </row>
    <row r="136" spans="1:6" ht="12.75">
      <c r="A136" s="61" t="s">
        <v>13</v>
      </c>
      <c r="B136" s="105">
        <v>0.5837910000000001</v>
      </c>
      <c r="C136" s="34">
        <v>0.20568799999999998</v>
      </c>
      <c r="D136" s="37">
        <v>0</v>
      </c>
      <c r="E136" s="37">
        <v>0.30314800000000003</v>
      </c>
      <c r="F136" s="44">
        <v>0.074955</v>
      </c>
    </row>
    <row r="137" spans="1:6" ht="13.5" thickBot="1">
      <c r="A137" s="62" t="s">
        <v>14</v>
      </c>
      <c r="B137" s="114">
        <v>0.7949999999999999</v>
      </c>
      <c r="C137" s="39">
        <v>0.324</v>
      </c>
      <c r="D137" s="40">
        <v>0</v>
      </c>
      <c r="E137" s="40">
        <v>0.471</v>
      </c>
      <c r="F137" s="47">
        <v>0.113</v>
      </c>
    </row>
    <row r="138" spans="1:6" ht="13.5" thickBot="1">
      <c r="A138" s="58" t="s">
        <v>20</v>
      </c>
      <c r="B138" s="101">
        <v>0.6119990000000001</v>
      </c>
      <c r="C138" s="42">
        <v>0.01688</v>
      </c>
      <c r="D138" s="42">
        <v>0</v>
      </c>
      <c r="E138" s="42">
        <v>0.190476</v>
      </c>
      <c r="F138" s="43">
        <v>0.40464300000000003</v>
      </c>
    </row>
    <row r="139" spans="1:6" ht="13.5">
      <c r="A139" s="60" t="s">
        <v>10</v>
      </c>
      <c r="B139" s="115">
        <v>0.28691900000000004</v>
      </c>
      <c r="C139" s="17">
        <v>0</v>
      </c>
      <c r="D139" s="144">
        <v>0</v>
      </c>
      <c r="E139" s="144">
        <v>0</v>
      </c>
      <c r="F139" s="145">
        <v>0.28691900000000004</v>
      </c>
    </row>
    <row r="140" spans="1:6" ht="12.75">
      <c r="A140" s="61" t="s">
        <v>4</v>
      </c>
      <c r="B140" s="105">
        <v>0.230328</v>
      </c>
      <c r="C140" s="34"/>
      <c r="D140" s="34"/>
      <c r="E140" s="34"/>
      <c r="F140" s="45">
        <v>0.230328</v>
      </c>
    </row>
    <row r="141" spans="1:6" ht="12.75">
      <c r="A141" s="61" t="s">
        <v>17</v>
      </c>
      <c r="B141" s="105">
        <v>0</v>
      </c>
      <c r="C141" s="34"/>
      <c r="D141" s="37"/>
      <c r="E141" s="37"/>
      <c r="F141" s="44"/>
    </row>
    <row r="142" spans="1:6" ht="12.75">
      <c r="A142" s="61" t="s">
        <v>5</v>
      </c>
      <c r="B142" s="105">
        <v>0.056591</v>
      </c>
      <c r="C142" s="34"/>
      <c r="D142" s="37"/>
      <c r="E142" s="37"/>
      <c r="F142" s="44">
        <v>0.056591</v>
      </c>
    </row>
    <row r="143" spans="1:6" ht="12.75">
      <c r="A143" s="61" t="s">
        <v>23</v>
      </c>
      <c r="B143" s="105">
        <v>0</v>
      </c>
      <c r="C143" s="34"/>
      <c r="D143" s="34"/>
      <c r="E143" s="34"/>
      <c r="F143" s="45"/>
    </row>
    <row r="144" spans="1:6" ht="12.75">
      <c r="A144" s="61" t="s">
        <v>24</v>
      </c>
      <c r="B144" s="105">
        <v>0</v>
      </c>
      <c r="C144" s="34"/>
      <c r="D144" s="34"/>
      <c r="E144" s="34"/>
      <c r="F144" s="45"/>
    </row>
    <row r="145" spans="1:6" ht="12.75">
      <c r="A145" s="61" t="s">
        <v>25</v>
      </c>
      <c r="B145" s="105">
        <v>0</v>
      </c>
      <c r="C145" s="34"/>
      <c r="D145" s="34"/>
      <c r="E145" s="34"/>
      <c r="F145" s="45"/>
    </row>
    <row r="146" spans="1:6" ht="12.75">
      <c r="A146" s="61" t="s">
        <v>26</v>
      </c>
      <c r="B146" s="105">
        <v>0</v>
      </c>
      <c r="C146" s="34"/>
      <c r="D146" s="34"/>
      <c r="E146" s="34"/>
      <c r="F146" s="45"/>
    </row>
    <row r="147" spans="1:6" ht="13.5">
      <c r="A147" s="60" t="s">
        <v>0</v>
      </c>
      <c r="B147" s="118">
        <v>0.31605700000000003</v>
      </c>
      <c r="C147" s="35">
        <v>0.01688</v>
      </c>
      <c r="D147" s="36">
        <v>0</v>
      </c>
      <c r="E147" s="25">
        <v>0.181453</v>
      </c>
      <c r="F147" s="26">
        <v>0.11772400000000001</v>
      </c>
    </row>
    <row r="148" spans="1:6" ht="13.5">
      <c r="A148" s="60" t="s">
        <v>12</v>
      </c>
      <c r="B148" s="104">
        <v>0.009023</v>
      </c>
      <c r="C148" s="35">
        <v>0</v>
      </c>
      <c r="D148" s="36">
        <v>0</v>
      </c>
      <c r="E148" s="36">
        <v>0.009023</v>
      </c>
      <c r="F148" s="46">
        <v>0</v>
      </c>
    </row>
    <row r="149" spans="1:6" ht="13.5">
      <c r="A149" s="61" t="s">
        <v>13</v>
      </c>
      <c r="B149" s="105">
        <v>0.009023</v>
      </c>
      <c r="C149" s="35">
        <v>0</v>
      </c>
      <c r="D149" s="36">
        <v>0</v>
      </c>
      <c r="E149" s="25">
        <v>0.009023</v>
      </c>
      <c r="F149" s="26">
        <v>0</v>
      </c>
    </row>
    <row r="150" spans="1:6" ht="13.5" thickBot="1">
      <c r="A150" s="62" t="s">
        <v>14</v>
      </c>
      <c r="B150" s="114">
        <v>0.013</v>
      </c>
      <c r="C150" s="39">
        <v>0</v>
      </c>
      <c r="D150" s="40">
        <v>0</v>
      </c>
      <c r="E150" s="40">
        <v>0.013</v>
      </c>
      <c r="F150" s="47">
        <v>0</v>
      </c>
    </row>
    <row r="151" spans="1:6" ht="13.5" thickBot="1">
      <c r="A151" s="58" t="s">
        <v>21</v>
      </c>
      <c r="B151" s="101">
        <v>2.231341</v>
      </c>
      <c r="C151" s="42">
        <v>0</v>
      </c>
      <c r="D151" s="42">
        <v>0</v>
      </c>
      <c r="E151" s="42">
        <v>1.354211</v>
      </c>
      <c r="F151" s="43">
        <v>0.8771299999999999</v>
      </c>
    </row>
    <row r="152" spans="1:6" ht="13.5">
      <c r="A152" s="60" t="s">
        <v>10</v>
      </c>
      <c r="B152" s="104">
        <v>1.1384729999999998</v>
      </c>
      <c r="C152" s="35">
        <v>0</v>
      </c>
      <c r="D152" s="36">
        <v>0</v>
      </c>
      <c r="E152" s="36">
        <v>0.4496260000000001</v>
      </c>
      <c r="F152" s="46">
        <v>0.6888469999999999</v>
      </c>
    </row>
    <row r="153" spans="1:6" ht="12.75">
      <c r="A153" s="61" t="s">
        <v>4</v>
      </c>
      <c r="B153" s="105">
        <v>0.6136820000000001</v>
      </c>
      <c r="C153" s="34"/>
      <c r="D153" s="37"/>
      <c r="E153" s="37">
        <v>0.13488</v>
      </c>
      <c r="F153" s="44">
        <v>0.478802</v>
      </c>
    </row>
    <row r="154" spans="1:6" ht="12.75">
      <c r="A154" s="61" t="s">
        <v>17</v>
      </c>
      <c r="B154" s="105">
        <v>0.35371700000000006</v>
      </c>
      <c r="C154" s="34"/>
      <c r="D154" s="37"/>
      <c r="E154" s="37">
        <v>0.31322000000000005</v>
      </c>
      <c r="F154" s="44">
        <v>0.040497</v>
      </c>
    </row>
    <row r="155" spans="1:6" ht="12.75">
      <c r="A155" s="61" t="s">
        <v>5</v>
      </c>
      <c r="B155" s="105">
        <v>0.1676</v>
      </c>
      <c r="C155" s="34"/>
      <c r="D155" s="37"/>
      <c r="E155" s="37"/>
      <c r="F155" s="44">
        <v>0.1676</v>
      </c>
    </row>
    <row r="156" spans="1:6" ht="12.75">
      <c r="A156" s="61" t="s">
        <v>23</v>
      </c>
      <c r="B156" s="105">
        <v>0</v>
      </c>
      <c r="C156" s="34"/>
      <c r="D156" s="34"/>
      <c r="E156" s="34"/>
      <c r="F156" s="45"/>
    </row>
    <row r="157" spans="1:6" ht="12.75">
      <c r="A157" s="61" t="s">
        <v>24</v>
      </c>
      <c r="B157" s="105">
        <v>0.001799</v>
      </c>
      <c r="C157" s="34"/>
      <c r="D157" s="34"/>
      <c r="E157" s="34"/>
      <c r="F157" s="45">
        <v>0.001799</v>
      </c>
    </row>
    <row r="158" spans="1:6" ht="12.75">
      <c r="A158" s="61" t="s">
        <v>25</v>
      </c>
      <c r="B158" s="105">
        <v>0</v>
      </c>
      <c r="C158" s="34"/>
      <c r="D158" s="34"/>
      <c r="E158" s="34"/>
      <c r="F158" s="45"/>
    </row>
    <row r="159" spans="1:6" ht="12.75">
      <c r="A159" s="61" t="s">
        <v>26</v>
      </c>
      <c r="B159" s="105">
        <v>0.001675</v>
      </c>
      <c r="C159" s="34"/>
      <c r="D159" s="34"/>
      <c r="E159" s="34">
        <v>0.001526</v>
      </c>
      <c r="F159" s="45">
        <v>0.000149</v>
      </c>
    </row>
    <row r="160" spans="1:6" ht="13.5">
      <c r="A160" s="60" t="s">
        <v>0</v>
      </c>
      <c r="B160" s="104">
        <v>0.531238</v>
      </c>
      <c r="C160" s="35">
        <v>0</v>
      </c>
      <c r="D160" s="36">
        <v>0</v>
      </c>
      <c r="E160" s="25">
        <v>0.37987099999999996</v>
      </c>
      <c r="F160" s="26">
        <v>0.151367</v>
      </c>
    </row>
    <row r="161" spans="1:6" ht="13.5">
      <c r="A161" s="60" t="s">
        <v>12</v>
      </c>
      <c r="B161" s="104">
        <v>0.56163</v>
      </c>
      <c r="C161" s="35">
        <v>0</v>
      </c>
      <c r="D161" s="36">
        <v>0</v>
      </c>
      <c r="E161" s="36">
        <v>0.524714</v>
      </c>
      <c r="F161" s="46">
        <v>0.036916</v>
      </c>
    </row>
    <row r="162" spans="1:6" ht="12.75">
      <c r="A162" s="61" t="s">
        <v>13</v>
      </c>
      <c r="B162" s="105">
        <v>0.56163</v>
      </c>
      <c r="C162" s="34">
        <v>0</v>
      </c>
      <c r="D162" s="37">
        <v>0</v>
      </c>
      <c r="E162" s="37">
        <v>0.524714</v>
      </c>
      <c r="F162" s="44">
        <v>0.036916</v>
      </c>
    </row>
    <row r="163" spans="1:6" ht="13.5" thickBot="1">
      <c r="A163" s="62" t="s">
        <v>14</v>
      </c>
      <c r="B163" s="114">
        <v>0.879</v>
      </c>
      <c r="C163" s="39">
        <v>0</v>
      </c>
      <c r="D163" s="40">
        <v>0</v>
      </c>
      <c r="E163" s="40">
        <v>0.821</v>
      </c>
      <c r="F163" s="47">
        <v>0.058</v>
      </c>
    </row>
    <row r="164" spans="1:6" ht="13.5" thickBot="1">
      <c r="A164" s="58" t="s">
        <v>22</v>
      </c>
      <c r="B164" s="101">
        <v>2.651531</v>
      </c>
      <c r="C164" s="42">
        <v>0</v>
      </c>
      <c r="D164" s="42">
        <v>0</v>
      </c>
      <c r="E164" s="42">
        <v>1.5931309999999999</v>
      </c>
      <c r="F164" s="43">
        <v>1.0584</v>
      </c>
    </row>
    <row r="165" spans="1:6" ht="13.5">
      <c r="A165" s="60" t="s">
        <v>10</v>
      </c>
      <c r="B165" s="104">
        <v>1.589175</v>
      </c>
      <c r="C165" s="17">
        <v>0</v>
      </c>
      <c r="D165" s="144">
        <v>0</v>
      </c>
      <c r="E165" s="144">
        <v>0.764073</v>
      </c>
      <c r="F165" s="145">
        <v>0.825102</v>
      </c>
    </row>
    <row r="166" spans="1:6" ht="13.5">
      <c r="A166" s="60" t="s">
        <v>4</v>
      </c>
      <c r="B166" s="105">
        <v>1.169089</v>
      </c>
      <c r="C166" s="34"/>
      <c r="D166" s="34"/>
      <c r="E166" s="34">
        <v>0.51434</v>
      </c>
      <c r="F166" s="45">
        <v>0.654749</v>
      </c>
    </row>
    <row r="167" spans="1:6" ht="13.5">
      <c r="A167" s="60" t="s">
        <v>17</v>
      </c>
      <c r="B167" s="105">
        <v>0.364695</v>
      </c>
      <c r="C167" s="34"/>
      <c r="D167" s="37"/>
      <c r="E167" s="37">
        <v>0.23318799999999998</v>
      </c>
      <c r="F167" s="44">
        <v>0.131507</v>
      </c>
    </row>
    <row r="168" spans="1:6" ht="13.5">
      <c r="A168" s="60" t="s">
        <v>5</v>
      </c>
      <c r="B168" s="105">
        <v>0.048439</v>
      </c>
      <c r="C168" s="34"/>
      <c r="D168" s="37"/>
      <c r="E168" s="37">
        <v>0.009762</v>
      </c>
      <c r="F168" s="44">
        <v>0.038677</v>
      </c>
    </row>
    <row r="169" spans="1:6" ht="12.75">
      <c r="A169" s="61" t="s">
        <v>23</v>
      </c>
      <c r="B169" s="105">
        <v>0</v>
      </c>
      <c r="C169" s="34"/>
      <c r="D169" s="34"/>
      <c r="E169" s="34"/>
      <c r="F169" s="45"/>
    </row>
    <row r="170" spans="1:6" ht="12.75">
      <c r="A170" s="61" t="s">
        <v>24</v>
      </c>
      <c r="B170" s="105">
        <v>0.0065</v>
      </c>
      <c r="C170" s="34"/>
      <c r="D170" s="34"/>
      <c r="E170" s="34">
        <v>0.0065</v>
      </c>
      <c r="F170" s="45"/>
    </row>
    <row r="171" spans="1:6" ht="12.75">
      <c r="A171" s="61" t="s">
        <v>25</v>
      </c>
      <c r="B171" s="105">
        <v>0</v>
      </c>
      <c r="C171" s="34"/>
      <c r="D171" s="34"/>
      <c r="E171" s="34"/>
      <c r="F171" s="45"/>
    </row>
    <row r="172" spans="1:6" ht="12.75">
      <c r="A172" s="61" t="s">
        <v>26</v>
      </c>
      <c r="B172" s="105">
        <v>0.00045200000000000004</v>
      </c>
      <c r="C172" s="34"/>
      <c r="D172" s="34"/>
      <c r="E172" s="34">
        <v>0.000283</v>
      </c>
      <c r="F172" s="45">
        <v>0.00016900000000000002</v>
      </c>
    </row>
    <row r="173" spans="1:6" ht="13.5">
      <c r="A173" s="60" t="s">
        <v>0</v>
      </c>
      <c r="B173" s="104">
        <v>0.921021</v>
      </c>
      <c r="C173" s="35">
        <v>0</v>
      </c>
      <c r="D173" s="36">
        <v>0</v>
      </c>
      <c r="E173" s="25">
        <v>0.776708</v>
      </c>
      <c r="F173" s="26">
        <v>0.144313</v>
      </c>
    </row>
    <row r="174" spans="1:6" ht="13.5">
      <c r="A174" s="60" t="s">
        <v>12</v>
      </c>
      <c r="B174" s="104">
        <v>0.141335</v>
      </c>
      <c r="C174" s="35">
        <v>0</v>
      </c>
      <c r="D174" s="36">
        <v>0</v>
      </c>
      <c r="E174" s="36">
        <v>0.05235</v>
      </c>
      <c r="F174" s="46">
        <v>0.088985</v>
      </c>
    </row>
    <row r="175" spans="1:6" ht="13.5">
      <c r="A175" s="61" t="s">
        <v>13</v>
      </c>
      <c r="B175" s="105">
        <v>0.141335</v>
      </c>
      <c r="C175" s="35">
        <v>0</v>
      </c>
      <c r="D175" s="36">
        <v>0</v>
      </c>
      <c r="E175" s="25">
        <v>0.05235</v>
      </c>
      <c r="F175" s="26">
        <v>0.088985</v>
      </c>
    </row>
    <row r="176" spans="1:6" ht="13.5" thickBot="1">
      <c r="A176" s="62" t="s">
        <v>14</v>
      </c>
      <c r="B176" s="114">
        <v>0.267</v>
      </c>
      <c r="C176" s="39">
        <v>0</v>
      </c>
      <c r="D176" s="40">
        <v>0</v>
      </c>
      <c r="E176" s="40">
        <v>0.104</v>
      </c>
      <c r="F176" s="47">
        <v>0.163</v>
      </c>
    </row>
    <row r="177" spans="1:6" ht="13.5" thickBot="1">
      <c r="A177" s="58" t="s">
        <v>36</v>
      </c>
      <c r="B177" s="101">
        <v>5.6746099999999995</v>
      </c>
      <c r="C177" s="42">
        <v>0</v>
      </c>
      <c r="D177" s="42">
        <v>0</v>
      </c>
      <c r="E177" s="42">
        <v>0.888043</v>
      </c>
      <c r="F177" s="43">
        <v>4.786567</v>
      </c>
    </row>
    <row r="178" spans="1:6" ht="13.5">
      <c r="A178" s="60" t="s">
        <v>10</v>
      </c>
      <c r="B178" s="104">
        <v>3.8086089999999997</v>
      </c>
      <c r="C178" s="35">
        <v>0</v>
      </c>
      <c r="D178" s="36">
        <v>0</v>
      </c>
      <c r="E178" s="36">
        <v>0.032582</v>
      </c>
      <c r="F178" s="46">
        <v>3.7760269999999996</v>
      </c>
    </row>
    <row r="179" spans="1:6" ht="12.75">
      <c r="A179" s="61" t="s">
        <v>4</v>
      </c>
      <c r="B179" s="105">
        <v>0.372995</v>
      </c>
      <c r="C179" s="34"/>
      <c r="D179" s="37"/>
      <c r="E179" s="37">
        <v>0.0061200000000000004</v>
      </c>
      <c r="F179" s="44">
        <v>0.366875</v>
      </c>
    </row>
    <row r="180" spans="1:6" ht="12.75">
      <c r="A180" s="61" t="s">
        <v>17</v>
      </c>
      <c r="B180" s="105">
        <v>0</v>
      </c>
      <c r="C180" s="34"/>
      <c r="D180" s="37"/>
      <c r="E180" s="37"/>
      <c r="F180" s="44"/>
    </row>
    <row r="181" spans="1:6" ht="12.75">
      <c r="A181" s="61" t="s">
        <v>5</v>
      </c>
      <c r="B181" s="105">
        <v>3.425529</v>
      </c>
      <c r="C181" s="34"/>
      <c r="D181" s="37"/>
      <c r="E181" s="37">
        <v>0.020074</v>
      </c>
      <c r="F181" s="44">
        <v>3.405455</v>
      </c>
    </row>
    <row r="182" spans="1:6" ht="12.75">
      <c r="A182" s="61" t="s">
        <v>23</v>
      </c>
      <c r="B182" s="105">
        <v>0</v>
      </c>
      <c r="C182" s="34"/>
      <c r="D182" s="34"/>
      <c r="E182" s="34"/>
      <c r="F182" s="45"/>
    </row>
    <row r="183" spans="1:6" ht="12.75">
      <c r="A183" s="61" t="s">
        <v>24</v>
      </c>
      <c r="B183" s="105">
        <v>0.010085</v>
      </c>
      <c r="C183" s="34"/>
      <c r="D183" s="34"/>
      <c r="E183" s="34">
        <v>0.006388</v>
      </c>
      <c r="F183" s="45">
        <v>0.003697</v>
      </c>
    </row>
    <row r="184" spans="1:6" ht="12.75">
      <c r="A184" s="61" t="s">
        <v>25</v>
      </c>
      <c r="B184" s="105">
        <v>0</v>
      </c>
      <c r="C184" s="34"/>
      <c r="D184" s="34"/>
      <c r="E184" s="34"/>
      <c r="F184" s="45"/>
    </row>
    <row r="185" spans="1:6" ht="12.75">
      <c r="A185" s="61" t="s">
        <v>26</v>
      </c>
      <c r="B185" s="105">
        <v>0</v>
      </c>
      <c r="C185" s="34"/>
      <c r="D185" s="34"/>
      <c r="E185" s="34"/>
      <c r="F185" s="45"/>
    </row>
    <row r="186" spans="1:6" ht="13.5">
      <c r="A186" s="60" t="s">
        <v>0</v>
      </c>
      <c r="B186" s="104">
        <v>1.666857</v>
      </c>
      <c r="C186" s="35">
        <v>0</v>
      </c>
      <c r="D186" s="36">
        <v>0</v>
      </c>
      <c r="E186" s="35">
        <v>0.763772</v>
      </c>
      <c r="F186" s="26">
        <v>0.903085</v>
      </c>
    </row>
    <row r="187" spans="1:6" ht="13.5">
      <c r="A187" s="63" t="s">
        <v>12</v>
      </c>
      <c r="B187" s="118">
        <v>0.199144</v>
      </c>
      <c r="C187" s="35">
        <v>0</v>
      </c>
      <c r="D187" s="36">
        <v>0</v>
      </c>
      <c r="E187" s="36">
        <v>0.09168899999999999</v>
      </c>
      <c r="F187" s="46">
        <v>0.107455</v>
      </c>
    </row>
    <row r="188" spans="1:6" ht="12.75">
      <c r="A188" s="61" t="s">
        <v>13</v>
      </c>
      <c r="B188" s="105">
        <v>0.199144</v>
      </c>
      <c r="C188" s="34">
        <v>0</v>
      </c>
      <c r="D188" s="37">
        <v>0</v>
      </c>
      <c r="E188" s="37">
        <v>0.09168899999999999</v>
      </c>
      <c r="F188" s="44">
        <v>0.107455</v>
      </c>
    </row>
    <row r="189" spans="1:6" ht="13.5" thickBot="1">
      <c r="A189" s="62" t="s">
        <v>14</v>
      </c>
      <c r="B189" s="114">
        <v>0.32999999999999996</v>
      </c>
      <c r="C189" s="39">
        <v>0</v>
      </c>
      <c r="D189" s="40">
        <v>0</v>
      </c>
      <c r="E189" s="40">
        <v>0.15</v>
      </c>
      <c r="F189" s="47">
        <v>0.18</v>
      </c>
    </row>
    <row r="190" spans="1:6" ht="13.5" thickBot="1">
      <c r="A190" s="58" t="s">
        <v>30</v>
      </c>
      <c r="B190" s="101">
        <v>0.24949000000000002</v>
      </c>
      <c r="C190" s="42">
        <v>0</v>
      </c>
      <c r="D190" s="42">
        <v>0</v>
      </c>
      <c r="E190" s="42">
        <v>0.22468000000000002</v>
      </c>
      <c r="F190" s="43">
        <v>0.024810000000000002</v>
      </c>
    </row>
    <row r="191" spans="1:6" ht="13.5">
      <c r="A191" s="60" t="s">
        <v>10</v>
      </c>
      <c r="B191" s="115">
        <v>0.025435000000000003</v>
      </c>
      <c r="C191" s="35">
        <v>0</v>
      </c>
      <c r="D191" s="36">
        <v>0</v>
      </c>
      <c r="E191" s="36">
        <v>0.00065</v>
      </c>
      <c r="F191" s="46">
        <v>0.024785</v>
      </c>
    </row>
    <row r="192" spans="1:6" ht="12.75">
      <c r="A192" s="61" t="s">
        <v>4</v>
      </c>
      <c r="B192" s="105">
        <v>0.021905</v>
      </c>
      <c r="C192" s="34"/>
      <c r="D192" s="37"/>
      <c r="E192" s="37"/>
      <c r="F192" s="44">
        <v>0.021905</v>
      </c>
    </row>
    <row r="193" spans="1:6" ht="12.75">
      <c r="A193" s="61" t="s">
        <v>17</v>
      </c>
      <c r="B193" s="105">
        <v>0</v>
      </c>
      <c r="C193" s="34"/>
      <c r="D193" s="37"/>
      <c r="E193" s="37"/>
      <c r="F193" s="44"/>
    </row>
    <row r="194" spans="1:6" ht="12.75">
      <c r="A194" s="61" t="s">
        <v>5</v>
      </c>
      <c r="B194" s="105">
        <v>0.00065</v>
      </c>
      <c r="C194" s="34"/>
      <c r="D194" s="37"/>
      <c r="E194" s="37">
        <v>0.00065</v>
      </c>
      <c r="F194" s="44"/>
    </row>
    <row r="195" spans="1:6" ht="12.75">
      <c r="A195" s="61" t="s">
        <v>23</v>
      </c>
      <c r="B195" s="105">
        <v>0</v>
      </c>
      <c r="C195" s="34"/>
      <c r="D195" s="34"/>
      <c r="E195" s="34"/>
      <c r="F195" s="45"/>
    </row>
    <row r="196" spans="1:6" ht="12.75">
      <c r="A196" s="61" t="s">
        <v>24</v>
      </c>
      <c r="B196" s="105">
        <v>0</v>
      </c>
      <c r="C196" s="34"/>
      <c r="D196" s="34"/>
      <c r="E196" s="34"/>
      <c r="F196" s="45"/>
    </row>
    <row r="197" spans="1:6" ht="12.75">
      <c r="A197" s="61" t="s">
        <v>25</v>
      </c>
      <c r="B197" s="105">
        <v>0</v>
      </c>
      <c r="C197" s="34"/>
      <c r="D197" s="34"/>
      <c r="E197" s="34"/>
      <c r="F197" s="45"/>
    </row>
    <row r="198" spans="1:6" ht="12.75">
      <c r="A198" s="61" t="s">
        <v>26</v>
      </c>
      <c r="B198" s="105">
        <v>0.0028799999999999997</v>
      </c>
      <c r="C198" s="34"/>
      <c r="D198" s="34"/>
      <c r="E198" s="34"/>
      <c r="F198" s="45">
        <v>0.0028799999999999997</v>
      </c>
    </row>
    <row r="199" spans="1:6" ht="13.5">
      <c r="A199" s="64" t="s">
        <v>0</v>
      </c>
      <c r="B199" s="121">
        <v>0.134306</v>
      </c>
      <c r="C199" s="35">
        <v>0</v>
      </c>
      <c r="D199" s="36">
        <v>0</v>
      </c>
      <c r="E199" s="25">
        <v>0.134281</v>
      </c>
      <c r="F199" s="26">
        <v>2.5E-05</v>
      </c>
    </row>
    <row r="200" spans="1:6" ht="13.5">
      <c r="A200" s="63" t="s">
        <v>12</v>
      </c>
      <c r="B200" s="118">
        <v>0.089749</v>
      </c>
      <c r="C200" s="35">
        <v>0</v>
      </c>
      <c r="D200" s="36">
        <v>0</v>
      </c>
      <c r="E200" s="36">
        <v>0.089749</v>
      </c>
      <c r="F200" s="46">
        <v>0</v>
      </c>
    </row>
    <row r="201" spans="1:6" ht="12.75">
      <c r="A201" s="61" t="s">
        <v>13</v>
      </c>
      <c r="B201" s="105">
        <v>0.089749</v>
      </c>
      <c r="C201" s="34">
        <v>0</v>
      </c>
      <c r="D201" s="37">
        <v>0</v>
      </c>
      <c r="E201" s="37">
        <v>0.089749</v>
      </c>
      <c r="F201" s="44">
        <v>0</v>
      </c>
    </row>
    <row r="202" spans="1:6" ht="13.5" thickBot="1">
      <c r="A202" s="62" t="s">
        <v>14</v>
      </c>
      <c r="B202" s="114">
        <v>0.172</v>
      </c>
      <c r="C202" s="39">
        <v>0</v>
      </c>
      <c r="D202" s="40">
        <v>0</v>
      </c>
      <c r="E202" s="40">
        <v>0.172</v>
      </c>
      <c r="F202" s="47">
        <v>0</v>
      </c>
    </row>
    <row r="203" spans="1:6" ht="13.5">
      <c r="A203" s="65"/>
      <c r="B203" s="66"/>
      <c r="C203" s="66"/>
      <c r="D203" s="67"/>
      <c r="E203" s="67"/>
      <c r="F203" s="67"/>
    </row>
    <row r="205" spans="1:8" s="136" customFormat="1" ht="18.75">
      <c r="A205" s="132" t="s">
        <v>43</v>
      </c>
      <c r="B205" s="133"/>
      <c r="C205" s="133"/>
      <c r="D205" s="133"/>
      <c r="E205" s="133"/>
      <c r="F205" s="134"/>
      <c r="G205" s="135"/>
      <c r="H205" s="135"/>
    </row>
    <row r="206" ht="13.5" thickBot="1"/>
    <row r="207" spans="1:8" s="2" customFormat="1" ht="15.75" customHeight="1" thickBot="1">
      <c r="A207" s="137"/>
      <c r="B207" s="167" t="s">
        <v>50</v>
      </c>
      <c r="C207" s="168"/>
      <c r="D207" s="168"/>
      <c r="E207" s="168"/>
      <c r="F207" s="169"/>
      <c r="G207" s="69"/>
      <c r="H207" s="69"/>
    </row>
    <row r="208" spans="1:8" s="2" customFormat="1" ht="15.75" customHeight="1" thickBot="1">
      <c r="A208" s="165" t="s">
        <v>8</v>
      </c>
      <c r="B208" s="170" t="s">
        <v>9</v>
      </c>
      <c r="C208" s="171"/>
      <c r="D208" s="171"/>
      <c r="E208" s="171"/>
      <c r="F208" s="172"/>
      <c r="G208" s="69"/>
      <c r="H208" s="69"/>
    </row>
    <row r="209" spans="1:8" s="2" customFormat="1" ht="15.75" customHeight="1" thickBot="1">
      <c r="A209" s="166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6" ht="13.5" thickBot="1">
      <c r="A210" s="124" t="s">
        <v>45</v>
      </c>
      <c r="B210" s="125">
        <f>C210+D210+E210+F210</f>
        <v>1.111325</v>
      </c>
      <c r="C210" s="122"/>
      <c r="D210" s="123"/>
      <c r="E210" s="123">
        <f>E212</f>
        <v>1.111325</v>
      </c>
      <c r="F210" s="138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1.111325</v>
      </c>
      <c r="C212" s="72"/>
      <c r="D212" s="129"/>
      <c r="E212" s="129">
        <f>E213</f>
        <v>1.111325</v>
      </c>
      <c r="F212" s="139"/>
    </row>
    <row r="213" spans="1:6" ht="15">
      <c r="A213" s="130" t="s">
        <v>13</v>
      </c>
      <c r="B213" s="19">
        <f>E213</f>
        <v>1.111325</v>
      </c>
      <c r="C213" s="20"/>
      <c r="D213" s="27"/>
      <c r="E213" s="131">
        <v>1.111325</v>
      </c>
      <c r="F213" s="28"/>
    </row>
    <row r="214" spans="1:8" s="141" customFormat="1" ht="13.5" thickBot="1">
      <c r="A214" s="140" t="s">
        <v>14</v>
      </c>
      <c r="B214" s="31">
        <f>E214</f>
        <v>1.633</v>
      </c>
      <c r="C214" s="56"/>
      <c r="D214" s="32"/>
      <c r="E214" s="32">
        <v>1.633</v>
      </c>
      <c r="F214" s="33"/>
      <c r="G214" s="70"/>
      <c r="H214" s="70"/>
    </row>
    <row r="215" spans="1:6" ht="13.5" thickBot="1">
      <c r="A215" s="124" t="s">
        <v>44</v>
      </c>
      <c r="B215" s="125">
        <f>C215+D215+E215+F215</f>
        <v>0.549887</v>
      </c>
      <c r="C215" s="122"/>
      <c r="D215" s="123"/>
      <c r="E215" s="123">
        <f>E217</f>
        <v>0.549887</v>
      </c>
      <c r="F215" s="138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0.549887</v>
      </c>
      <c r="C217" s="72"/>
      <c r="D217" s="129"/>
      <c r="E217" s="129">
        <f>E218</f>
        <v>0.549887</v>
      </c>
      <c r="F217" s="139"/>
    </row>
    <row r="218" spans="1:6" ht="15">
      <c r="A218" s="130" t="s">
        <v>13</v>
      </c>
      <c r="B218" s="19">
        <f>E218</f>
        <v>0.549887</v>
      </c>
      <c r="C218" s="20"/>
      <c r="D218" s="27"/>
      <c r="E218" s="131">
        <v>0.549887</v>
      </c>
      <c r="F218" s="28"/>
    </row>
    <row r="219" spans="1:8" s="141" customFormat="1" ht="13.5" thickBot="1">
      <c r="A219" s="140" t="s">
        <v>14</v>
      </c>
      <c r="B219" s="31">
        <f>E219</f>
        <v>0.877</v>
      </c>
      <c r="C219" s="56"/>
      <c r="D219" s="32"/>
      <c r="E219" s="32">
        <v>0.877</v>
      </c>
      <c r="F219" s="33"/>
      <c r="G219" s="70"/>
      <c r="H219" s="70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11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9"/>
  <sheetViews>
    <sheetView zoomScale="86" zoomScaleNormal="86" zoomScalePageLayoutView="0" workbookViewId="0" topLeftCell="A1">
      <selection activeCell="H22" sqref="H22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16384" width="9.140625" style="1" customWidth="1"/>
  </cols>
  <sheetData>
    <row r="1" spans="1:8" s="12" customFormat="1" ht="15.75">
      <c r="A1" s="9" t="s">
        <v>52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37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137"/>
      <c r="B4" s="167" t="s">
        <v>53</v>
      </c>
      <c r="C4" s="168"/>
      <c r="D4" s="168"/>
      <c r="E4" s="168"/>
      <c r="F4" s="169"/>
      <c r="G4" s="69"/>
      <c r="H4" s="69"/>
    </row>
    <row r="5" spans="1:8" s="2" customFormat="1" ht="15.75" customHeight="1" thickBot="1">
      <c r="A5" s="165" t="s">
        <v>8</v>
      </c>
      <c r="B5" s="170" t="s">
        <v>9</v>
      </c>
      <c r="C5" s="171"/>
      <c r="D5" s="171"/>
      <c r="E5" s="171"/>
      <c r="F5" s="172"/>
      <c r="G5" s="69"/>
      <c r="H5" s="69"/>
    </row>
    <row r="6" spans="1:8" s="2" customFormat="1" ht="15.75" customHeight="1" thickBot="1">
      <c r="A6" s="166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31</v>
      </c>
      <c r="B7" s="41">
        <f>B31+B47+B60+B73+B86+B99+B112+B125+B138+B151+B164+B177+B190</f>
        <v>89.549603</v>
      </c>
      <c r="C7" s="42">
        <f>C31+C47+C60+C73+C86+C99+C112+C125+C138+C151+C164+C177+C190</f>
        <v>23.280115000000002</v>
      </c>
      <c r="D7" s="42">
        <f>D31+D47+D60+D73+D86+D99+D112+D125+D138+D151+D164+D177+D190</f>
        <v>0.37138200000000005</v>
      </c>
      <c r="E7" s="43">
        <f>E31+E47+E60+E73+E86+E99+E112+E125+E138+E151+E164+E177+E190</f>
        <v>25.223293</v>
      </c>
      <c r="F7" s="43">
        <f>F8+F16+F20+F17</f>
        <v>40.674813</v>
      </c>
    </row>
    <row r="8" spans="1:6" ht="13.5">
      <c r="A8" s="49" t="s">
        <v>10</v>
      </c>
      <c r="B8" s="16">
        <f aca="true" t="shared" si="0" ref="B8:B25">SUM(C8:F8)</f>
        <v>32.929533</v>
      </c>
      <c r="C8" s="17">
        <f>C9+C10+C11+C12+C13+C14+C15</f>
        <v>0.092384</v>
      </c>
      <c r="D8" s="17">
        <f>D9+D10+D11+D12+D13+D14+D15</f>
        <v>0.00083</v>
      </c>
      <c r="E8" s="17">
        <f>E9+E10+E11+E12+E13+E14+E15</f>
        <v>2.168841</v>
      </c>
      <c r="F8" s="18">
        <f>F9+F10+F11+F12+F13+F14+F15</f>
        <v>30.667478</v>
      </c>
    </row>
    <row r="9" spans="1:8" ht="12.75">
      <c r="A9" s="50" t="s">
        <v>4</v>
      </c>
      <c r="B9" s="19">
        <f t="shared" si="0"/>
        <v>11.676191000000001</v>
      </c>
      <c r="C9" s="20">
        <f aca="true" t="shared" si="1" ref="C9:F19">C33+C49+C62+C75+C88+C101+C114+C127+C140+C153+C166+C179+C192</f>
        <v>0.003534</v>
      </c>
      <c r="D9" s="20">
        <f t="shared" si="1"/>
        <v>0</v>
      </c>
      <c r="E9" s="20">
        <f t="shared" si="1"/>
        <v>1.037752</v>
      </c>
      <c r="F9" s="21">
        <f t="shared" si="1"/>
        <v>10.634905000000002</v>
      </c>
      <c r="H9" s="70"/>
    </row>
    <row r="10" spans="1:6" ht="12.75">
      <c r="A10" s="50" t="s">
        <v>11</v>
      </c>
      <c r="B10" s="19">
        <f t="shared" si="0"/>
        <v>0.896942</v>
      </c>
      <c r="C10" s="20">
        <f t="shared" si="1"/>
        <v>0</v>
      </c>
      <c r="D10" s="20">
        <f t="shared" si="1"/>
        <v>0</v>
      </c>
      <c r="E10" s="20">
        <f t="shared" si="1"/>
        <v>0.563704</v>
      </c>
      <c r="F10" s="21">
        <f t="shared" si="1"/>
        <v>0.33323800000000003</v>
      </c>
    </row>
    <row r="11" spans="1:6" ht="12.75">
      <c r="A11" s="50" t="s">
        <v>5</v>
      </c>
      <c r="B11" s="19">
        <f t="shared" si="0"/>
        <v>19.991905</v>
      </c>
      <c r="C11" s="20">
        <f t="shared" si="1"/>
        <v>0.014143</v>
      </c>
      <c r="D11" s="20">
        <f t="shared" si="1"/>
        <v>0.00083</v>
      </c>
      <c r="E11" s="20">
        <f t="shared" si="1"/>
        <v>0.33638799999999996</v>
      </c>
      <c r="F11" s="21">
        <f t="shared" si="1"/>
        <v>19.640544</v>
      </c>
    </row>
    <row r="12" spans="1:8" ht="12.75">
      <c r="A12" s="50" t="s">
        <v>23</v>
      </c>
      <c r="B12" s="19">
        <f t="shared" si="0"/>
        <v>0.009125</v>
      </c>
      <c r="C12" s="20">
        <f t="shared" si="1"/>
        <v>0</v>
      </c>
      <c r="D12" s="20">
        <f t="shared" si="1"/>
        <v>0</v>
      </c>
      <c r="E12" s="20">
        <f t="shared" si="1"/>
        <v>0.009125</v>
      </c>
      <c r="F12" s="21">
        <f t="shared" si="1"/>
        <v>0</v>
      </c>
      <c r="H12" s="70"/>
    </row>
    <row r="13" spans="1:6" ht="12.75">
      <c r="A13" s="50" t="s">
        <v>24</v>
      </c>
      <c r="B13" s="19">
        <f t="shared" si="0"/>
        <v>0.027816</v>
      </c>
      <c r="C13" s="20">
        <f t="shared" si="1"/>
        <v>0</v>
      </c>
      <c r="D13" s="20">
        <f t="shared" si="1"/>
        <v>0</v>
      </c>
      <c r="E13" s="20">
        <f t="shared" si="1"/>
        <v>0.010729</v>
      </c>
      <c r="F13" s="21">
        <f t="shared" si="1"/>
        <v>0.017087</v>
      </c>
    </row>
    <row r="14" spans="1:6" ht="12.75">
      <c r="A14" s="50" t="s">
        <v>25</v>
      </c>
      <c r="B14" s="19">
        <f t="shared" si="0"/>
        <v>0.312916</v>
      </c>
      <c r="C14" s="20">
        <f t="shared" si="1"/>
        <v>0.071244</v>
      </c>
      <c r="D14" s="20">
        <f t="shared" si="1"/>
        <v>0</v>
      </c>
      <c r="E14" s="20">
        <f t="shared" si="1"/>
        <v>0.202961</v>
      </c>
      <c r="F14" s="21">
        <f t="shared" si="1"/>
        <v>0.038710999999999995</v>
      </c>
    </row>
    <row r="15" spans="1:6" ht="12.75">
      <c r="A15" s="50" t="s">
        <v>26</v>
      </c>
      <c r="B15" s="19">
        <f t="shared" si="0"/>
        <v>0.014637999999999998</v>
      </c>
      <c r="C15" s="20">
        <f t="shared" si="1"/>
        <v>0.003463</v>
      </c>
      <c r="D15" s="20">
        <f t="shared" si="1"/>
        <v>0</v>
      </c>
      <c r="E15" s="20">
        <f t="shared" si="1"/>
        <v>0.008182</v>
      </c>
      <c r="F15" s="21">
        <f t="shared" si="1"/>
        <v>0.002993</v>
      </c>
    </row>
    <row r="16" spans="1:6" ht="13.5">
      <c r="A16" s="49" t="s">
        <v>0</v>
      </c>
      <c r="B16" s="22">
        <f t="shared" si="0"/>
        <v>35.545453</v>
      </c>
      <c r="C16" s="72">
        <f t="shared" si="1"/>
        <v>13.088068999999999</v>
      </c>
      <c r="D16" s="72">
        <f t="shared" si="1"/>
        <v>0.309832</v>
      </c>
      <c r="E16" s="72">
        <f t="shared" si="1"/>
        <v>13.361165000000002</v>
      </c>
      <c r="F16" s="73">
        <f t="shared" si="1"/>
        <v>8.786387000000001</v>
      </c>
    </row>
    <row r="17" spans="1:6" ht="13.5">
      <c r="A17" s="49" t="s">
        <v>12</v>
      </c>
      <c r="B17" s="22">
        <f t="shared" si="0"/>
        <v>19.882984999999998</v>
      </c>
      <c r="C17" s="23">
        <f t="shared" si="1"/>
        <v>8.90803</v>
      </c>
      <c r="D17" s="23">
        <f t="shared" si="1"/>
        <v>0.06072000000000004</v>
      </c>
      <c r="E17" s="23">
        <f t="shared" si="1"/>
        <v>9.693287</v>
      </c>
      <c r="F17" s="24">
        <f t="shared" si="1"/>
        <v>1.2209480000000001</v>
      </c>
    </row>
    <row r="18" spans="1:7" ht="13.5">
      <c r="A18" s="50" t="s">
        <v>13</v>
      </c>
      <c r="B18" s="74">
        <f t="shared" si="0"/>
        <v>19.882984999999998</v>
      </c>
      <c r="C18" s="23">
        <f t="shared" si="1"/>
        <v>8.90803</v>
      </c>
      <c r="D18" s="23">
        <f t="shared" si="1"/>
        <v>0.06072000000000004</v>
      </c>
      <c r="E18" s="23">
        <f t="shared" si="1"/>
        <v>9.693287</v>
      </c>
      <c r="F18" s="24">
        <f t="shared" si="1"/>
        <v>1.2209480000000001</v>
      </c>
      <c r="G18" s="5"/>
    </row>
    <row r="19" spans="1:6" ht="12.75">
      <c r="A19" s="51" t="s">
        <v>14</v>
      </c>
      <c r="B19" s="52">
        <f t="shared" si="0"/>
        <v>24.691999999999997</v>
      </c>
      <c r="C19" s="53">
        <f>C43+C72+C85+C98+C111+C124+C137+C150+C163+C176+C189+C202</f>
        <v>7.093</v>
      </c>
      <c r="D19" s="53">
        <f t="shared" si="1"/>
        <v>0.101</v>
      </c>
      <c r="E19" s="53">
        <f t="shared" si="1"/>
        <v>15.312999999999999</v>
      </c>
      <c r="F19" s="75">
        <f t="shared" si="1"/>
        <v>2.1849999999999996</v>
      </c>
    </row>
    <row r="20" spans="1:6" ht="13.5">
      <c r="A20" s="49" t="s">
        <v>15</v>
      </c>
      <c r="B20" s="22">
        <f t="shared" si="0"/>
        <v>1.191632</v>
      </c>
      <c r="C20" s="23">
        <f>C21</f>
        <v>1.191632</v>
      </c>
      <c r="D20" s="25"/>
      <c r="E20" s="25"/>
      <c r="F20" s="26"/>
    </row>
    <row r="21" spans="1:6" ht="12.75">
      <c r="A21" s="50" t="s">
        <v>13</v>
      </c>
      <c r="B21" s="19">
        <f t="shared" si="0"/>
        <v>1.191632</v>
      </c>
      <c r="C21" s="20">
        <f>C45</f>
        <v>1.191632</v>
      </c>
      <c r="D21" s="27"/>
      <c r="E21" s="27"/>
      <c r="F21" s="28"/>
    </row>
    <row r="22" spans="1:6" ht="12.75">
      <c r="A22" s="54" t="s">
        <v>16</v>
      </c>
      <c r="B22" s="52">
        <f t="shared" si="0"/>
        <v>2.4829999999999997</v>
      </c>
      <c r="C22" s="53">
        <f>C46</f>
        <v>2.4829999999999997</v>
      </c>
      <c r="D22" s="29"/>
      <c r="E22" s="29"/>
      <c r="F22" s="30"/>
    </row>
    <row r="23" spans="1:6" ht="13.5">
      <c r="A23" s="49" t="s">
        <v>32</v>
      </c>
      <c r="B23" s="22">
        <f t="shared" si="0"/>
        <v>2.342901</v>
      </c>
      <c r="C23" s="23">
        <f>C24</f>
        <v>2.342901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2.342901</v>
      </c>
      <c r="C24" s="20">
        <f>C58</f>
        <v>2.342901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5.363</v>
      </c>
      <c r="C25" s="56">
        <f>C59</f>
        <v>5.363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customHeight="1" hidden="1" thickBot="1">
      <c r="A27" s="55"/>
      <c r="B27" s="38"/>
      <c r="C27" s="39"/>
      <c r="D27" s="40"/>
      <c r="E27" s="40"/>
      <c r="F27" s="47"/>
    </row>
    <row r="28" spans="1:6" ht="13.5" customHeight="1" hidden="1" thickBot="1">
      <c r="A28" s="55"/>
      <c r="B28" s="38"/>
      <c r="C28" s="39"/>
      <c r="D28" s="40"/>
      <c r="E28" s="40"/>
      <c r="F28" s="47"/>
    </row>
    <row r="29" spans="1:6" ht="13.5" customHeight="1" hidden="1" thickBot="1">
      <c r="A29" s="55"/>
      <c r="B29" s="38"/>
      <c r="C29" s="39"/>
      <c r="D29" s="40"/>
      <c r="E29" s="40"/>
      <c r="F29" s="47"/>
    </row>
    <row r="30" spans="1:6" ht="13.5" customHeight="1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76">
        <v>55.893651</v>
      </c>
      <c r="C31" s="77">
        <v>12.217837</v>
      </c>
      <c r="D31" s="77">
        <v>0.36089000000000004</v>
      </c>
      <c r="E31" s="77">
        <v>16.203777000000002</v>
      </c>
      <c r="F31" s="78">
        <v>27.111146999999995</v>
      </c>
    </row>
    <row r="32" spans="1:6" ht="13.5">
      <c r="A32" s="49" t="s">
        <v>10</v>
      </c>
      <c r="B32" s="79">
        <v>21.157587999999997</v>
      </c>
      <c r="C32" s="17">
        <v>0.020512</v>
      </c>
      <c r="D32" s="144">
        <v>0.00083</v>
      </c>
      <c r="E32" s="144">
        <v>0.648676</v>
      </c>
      <c r="F32" s="145">
        <v>20.487569999999998</v>
      </c>
    </row>
    <row r="33" spans="1:6" ht="12.75">
      <c r="A33" s="50" t="s">
        <v>4</v>
      </c>
      <c r="B33" s="80">
        <v>5.195903</v>
      </c>
      <c r="C33" s="34">
        <v>0.003534</v>
      </c>
      <c r="D33" s="34">
        <v>0</v>
      </c>
      <c r="E33" s="34">
        <v>0.21912600000000002</v>
      </c>
      <c r="F33" s="45">
        <v>4.973243</v>
      </c>
    </row>
    <row r="34" spans="1:6" ht="12.75">
      <c r="A34" s="50" t="s">
        <v>11</v>
      </c>
      <c r="B34" s="80">
        <v>0.081097</v>
      </c>
      <c r="C34" s="34">
        <v>0</v>
      </c>
      <c r="D34" s="34">
        <v>0</v>
      </c>
      <c r="E34" s="34">
        <v>0.02264</v>
      </c>
      <c r="F34" s="45">
        <v>0.058457</v>
      </c>
    </row>
    <row r="35" spans="1:6" ht="12.75">
      <c r="A35" s="50" t="s">
        <v>5</v>
      </c>
      <c r="B35" s="80">
        <v>15.712166999999997</v>
      </c>
      <c r="C35" s="34">
        <v>0.014143</v>
      </c>
      <c r="D35" s="34">
        <v>0.00083</v>
      </c>
      <c r="E35" s="34">
        <v>0.285931</v>
      </c>
      <c r="F35" s="45">
        <v>15.411262999999998</v>
      </c>
    </row>
    <row r="36" spans="1:8" ht="12.75">
      <c r="A36" s="50" t="s">
        <v>23</v>
      </c>
      <c r="B36" s="80">
        <v>0.009125</v>
      </c>
      <c r="C36" s="34">
        <v>0</v>
      </c>
      <c r="D36" s="34">
        <v>0</v>
      </c>
      <c r="E36" s="34">
        <v>0.009125</v>
      </c>
      <c r="F36" s="45">
        <v>0</v>
      </c>
      <c r="H36" s="70"/>
    </row>
    <row r="37" spans="1:6" ht="12.75">
      <c r="A37" s="50" t="s">
        <v>24</v>
      </c>
      <c r="B37" s="80">
        <v>0.005631000000000001</v>
      </c>
      <c r="C37" s="34">
        <v>0</v>
      </c>
      <c r="D37" s="34">
        <v>0</v>
      </c>
      <c r="E37" s="34">
        <v>0</v>
      </c>
      <c r="F37" s="45">
        <v>0.005631000000000001</v>
      </c>
    </row>
    <row r="38" spans="1:6" ht="12.75">
      <c r="A38" s="50" t="s">
        <v>25</v>
      </c>
      <c r="B38" s="80">
        <v>0.14585199999999998</v>
      </c>
      <c r="C38" s="34">
        <v>0</v>
      </c>
      <c r="D38" s="34">
        <v>0</v>
      </c>
      <c r="E38" s="34">
        <v>0.107141</v>
      </c>
      <c r="F38" s="45">
        <v>0.038710999999999995</v>
      </c>
    </row>
    <row r="39" spans="1:6" ht="12.75">
      <c r="A39" s="50" t="s">
        <v>26</v>
      </c>
      <c r="B39" s="80">
        <v>0.007813</v>
      </c>
      <c r="C39" s="34">
        <v>0.002835</v>
      </c>
      <c r="D39" s="34">
        <v>0</v>
      </c>
      <c r="E39" s="34">
        <v>0.004713</v>
      </c>
      <c r="F39" s="45">
        <v>0.000265</v>
      </c>
    </row>
    <row r="40" spans="1:6" ht="13.5">
      <c r="A40" s="49" t="s">
        <v>0</v>
      </c>
      <c r="B40" s="83">
        <v>21.730646</v>
      </c>
      <c r="C40" s="35">
        <v>7.561178</v>
      </c>
      <c r="D40" s="36">
        <v>0.29934</v>
      </c>
      <c r="E40" s="25">
        <v>8.018703</v>
      </c>
      <c r="F40" s="26">
        <v>5.851425</v>
      </c>
    </row>
    <row r="41" spans="1:6" ht="13.5">
      <c r="A41" s="49" t="s">
        <v>12</v>
      </c>
      <c r="B41" s="83">
        <v>11.813785000000001</v>
      </c>
      <c r="C41" s="35">
        <v>3.444515</v>
      </c>
      <c r="D41" s="35">
        <v>0.06072000000000004</v>
      </c>
      <c r="E41" s="35">
        <v>7.536398000000001</v>
      </c>
      <c r="F41" s="146">
        <v>0.7721520000000001</v>
      </c>
    </row>
    <row r="42" spans="1:7" ht="12.75">
      <c r="A42" s="50" t="s">
        <v>13</v>
      </c>
      <c r="B42" s="80">
        <v>11.813785000000001</v>
      </c>
      <c r="C42" s="34">
        <v>3.444515</v>
      </c>
      <c r="D42" s="37">
        <v>0.06072000000000004</v>
      </c>
      <c r="E42" s="37">
        <v>7.536398000000001</v>
      </c>
      <c r="F42" s="28">
        <v>0.7721520000000001</v>
      </c>
      <c r="G42" s="5"/>
    </row>
    <row r="43" spans="1:6" ht="12.75">
      <c r="A43" s="51" t="s">
        <v>14</v>
      </c>
      <c r="B43" s="91">
        <v>17.478</v>
      </c>
      <c r="C43" s="147">
        <v>4.238</v>
      </c>
      <c r="D43" s="29">
        <v>0.101</v>
      </c>
      <c r="E43" s="29">
        <v>11.698000000000002</v>
      </c>
      <c r="F43" s="30">
        <v>1.4409999999999998</v>
      </c>
    </row>
    <row r="44" spans="1:6" ht="13.5">
      <c r="A44" s="49" t="s">
        <v>15</v>
      </c>
      <c r="B44" s="83">
        <v>1.191632</v>
      </c>
      <c r="C44" s="35">
        <v>1.191632</v>
      </c>
      <c r="D44" s="36">
        <v>0</v>
      </c>
      <c r="E44" s="36">
        <v>0</v>
      </c>
      <c r="F44" s="46">
        <v>0</v>
      </c>
    </row>
    <row r="45" spans="1:6" ht="12.75">
      <c r="A45" s="50" t="s">
        <v>13</v>
      </c>
      <c r="B45" s="80">
        <v>1.191632</v>
      </c>
      <c r="C45" s="34">
        <v>1.191632</v>
      </c>
      <c r="D45" s="37"/>
      <c r="E45" s="37"/>
      <c r="F45" s="44"/>
    </row>
    <row r="46" spans="1:6" ht="13.5" thickBot="1">
      <c r="A46" s="54" t="s">
        <v>14</v>
      </c>
      <c r="B46" s="97">
        <v>2.4829999999999997</v>
      </c>
      <c r="C46" s="39">
        <v>2.4829999999999997</v>
      </c>
      <c r="D46" s="40"/>
      <c r="E46" s="40"/>
      <c r="F46" s="47"/>
    </row>
    <row r="47" spans="1:6" ht="13.5" thickBot="1">
      <c r="A47" s="58" t="s">
        <v>39</v>
      </c>
      <c r="B47" s="101">
        <v>2.342901</v>
      </c>
      <c r="C47" s="102">
        <v>2.342901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04">
        <v>0</v>
      </c>
      <c r="C48" s="110">
        <v>0</v>
      </c>
      <c r="D48" s="111">
        <v>0</v>
      </c>
      <c r="E48" s="111">
        <v>0</v>
      </c>
      <c r="F48" s="113">
        <v>0</v>
      </c>
    </row>
    <row r="49" spans="1:6" ht="12.75">
      <c r="A49" s="50" t="s">
        <v>4</v>
      </c>
      <c r="B49" s="105">
        <v>0</v>
      </c>
      <c r="C49" s="106"/>
      <c r="D49" s="107"/>
      <c r="E49" s="107"/>
      <c r="F49" s="108"/>
    </row>
    <row r="50" spans="1:6" ht="12.75">
      <c r="A50" s="50" t="s">
        <v>17</v>
      </c>
      <c r="B50" s="105">
        <v>0</v>
      </c>
      <c r="C50" s="106"/>
      <c r="D50" s="107"/>
      <c r="E50" s="107"/>
      <c r="F50" s="108"/>
    </row>
    <row r="51" spans="1:6" ht="12.75">
      <c r="A51" s="50" t="s">
        <v>5</v>
      </c>
      <c r="B51" s="105">
        <v>0</v>
      </c>
      <c r="C51" s="106"/>
      <c r="D51" s="107"/>
      <c r="E51" s="107"/>
      <c r="F51" s="108"/>
    </row>
    <row r="52" spans="1:6" ht="12.75">
      <c r="A52" s="50" t="s">
        <v>23</v>
      </c>
      <c r="B52" s="105">
        <v>0</v>
      </c>
      <c r="C52" s="106"/>
      <c r="D52" s="106"/>
      <c r="E52" s="106"/>
      <c r="F52" s="109"/>
    </row>
    <row r="53" spans="1:6" ht="12.75">
      <c r="A53" s="50" t="s">
        <v>24</v>
      </c>
      <c r="B53" s="105">
        <v>0</v>
      </c>
      <c r="C53" s="106"/>
      <c r="D53" s="106"/>
      <c r="E53" s="106"/>
      <c r="F53" s="109"/>
    </row>
    <row r="54" spans="1:6" ht="12.75">
      <c r="A54" s="50" t="s">
        <v>25</v>
      </c>
      <c r="B54" s="105">
        <v>0</v>
      </c>
      <c r="C54" s="106"/>
      <c r="D54" s="106"/>
      <c r="E54" s="106"/>
      <c r="F54" s="109"/>
    </row>
    <row r="55" spans="1:6" ht="12.75">
      <c r="A55" s="50" t="s">
        <v>26</v>
      </c>
      <c r="B55" s="105">
        <v>0</v>
      </c>
      <c r="C55" s="106"/>
      <c r="D55" s="106"/>
      <c r="E55" s="106"/>
      <c r="F55" s="109"/>
    </row>
    <row r="56" spans="1:6" ht="13.5">
      <c r="A56" s="49" t="s">
        <v>0</v>
      </c>
      <c r="B56" s="104">
        <v>0</v>
      </c>
      <c r="C56" s="110"/>
      <c r="D56" s="111"/>
      <c r="E56" s="86"/>
      <c r="F56" s="112"/>
    </row>
    <row r="57" spans="1:6" ht="13.5">
      <c r="A57" s="49" t="s">
        <v>12</v>
      </c>
      <c r="B57" s="104">
        <v>2.342901</v>
      </c>
      <c r="C57" s="35">
        <v>2.342901</v>
      </c>
      <c r="D57" s="36">
        <v>0</v>
      </c>
      <c r="E57" s="36">
        <v>0</v>
      </c>
      <c r="F57" s="46">
        <v>0</v>
      </c>
    </row>
    <row r="58" spans="1:6" ht="12.75">
      <c r="A58" s="50" t="s">
        <v>13</v>
      </c>
      <c r="B58" s="105">
        <v>2.342901</v>
      </c>
      <c r="C58" s="34">
        <v>2.342901</v>
      </c>
      <c r="D58" s="37"/>
      <c r="E58" s="37"/>
      <c r="F58" s="44"/>
    </row>
    <row r="59" spans="1:6" ht="13.5" thickBot="1">
      <c r="A59" s="59" t="s">
        <v>14</v>
      </c>
      <c r="B59" s="114">
        <v>5.363</v>
      </c>
      <c r="C59" s="39">
        <v>5.363</v>
      </c>
      <c r="D59" s="40"/>
      <c r="E59" s="40"/>
      <c r="F59" s="47"/>
    </row>
    <row r="60" spans="1:6" ht="13.5" thickBot="1">
      <c r="A60" s="58" t="s">
        <v>27</v>
      </c>
      <c r="B60" s="101">
        <v>9.108748</v>
      </c>
      <c r="C60" s="42">
        <v>4.099918000000001</v>
      </c>
      <c r="D60" s="42">
        <v>0.010492000000000001</v>
      </c>
      <c r="E60" s="42">
        <v>1.829087</v>
      </c>
      <c r="F60" s="43">
        <v>3.1692509999999996</v>
      </c>
    </row>
    <row r="61" spans="1:6" ht="13.5">
      <c r="A61" s="60" t="s">
        <v>10</v>
      </c>
      <c r="B61" s="115">
        <v>2.533459</v>
      </c>
      <c r="C61" s="17">
        <v>0</v>
      </c>
      <c r="D61" s="144">
        <v>0</v>
      </c>
      <c r="E61" s="144">
        <v>0.113611</v>
      </c>
      <c r="F61" s="145">
        <v>2.419848</v>
      </c>
    </row>
    <row r="62" spans="1:6" ht="12.75">
      <c r="A62" s="61" t="s">
        <v>4</v>
      </c>
      <c r="B62" s="105">
        <v>2.3791200000000003</v>
      </c>
      <c r="C62" s="34"/>
      <c r="D62" s="34"/>
      <c r="E62" s="34">
        <v>0.113611</v>
      </c>
      <c r="F62" s="45">
        <v>2.265509</v>
      </c>
    </row>
    <row r="63" spans="1:6" ht="12.75">
      <c r="A63" s="61" t="s">
        <v>17</v>
      </c>
      <c r="B63" s="105">
        <v>0.08991500000000001</v>
      </c>
      <c r="C63" s="34"/>
      <c r="D63" s="37"/>
      <c r="E63" s="37"/>
      <c r="F63" s="45">
        <v>0.08991500000000001</v>
      </c>
    </row>
    <row r="64" spans="1:6" ht="12.75">
      <c r="A64" s="61" t="s">
        <v>5</v>
      </c>
      <c r="B64" s="105">
        <v>0.06442400000000001</v>
      </c>
      <c r="C64" s="34"/>
      <c r="D64" s="37"/>
      <c r="E64" s="37"/>
      <c r="F64" s="45">
        <v>0.06442400000000001</v>
      </c>
    </row>
    <row r="65" spans="1:6" ht="12.75">
      <c r="A65" s="61" t="s">
        <v>23</v>
      </c>
      <c r="B65" s="105">
        <v>0</v>
      </c>
      <c r="C65" s="34"/>
      <c r="D65" s="34"/>
      <c r="E65" s="34"/>
      <c r="F65" s="45"/>
    </row>
    <row r="66" spans="1:6" ht="12.75">
      <c r="A66" s="61" t="s">
        <v>24</v>
      </c>
      <c r="B66" s="105">
        <v>0</v>
      </c>
      <c r="C66" s="34"/>
      <c r="D66" s="34"/>
      <c r="E66" s="34"/>
      <c r="F66" s="45"/>
    </row>
    <row r="67" spans="1:6" ht="12.75">
      <c r="A67" s="61" t="s">
        <v>25</v>
      </c>
      <c r="B67" s="105">
        <v>0</v>
      </c>
      <c r="C67" s="34"/>
      <c r="D67" s="34"/>
      <c r="E67" s="34"/>
      <c r="F67" s="45"/>
    </row>
    <row r="68" spans="1:6" ht="12.75">
      <c r="A68" s="61" t="s">
        <v>26</v>
      </c>
      <c r="B68" s="105">
        <v>0</v>
      </c>
      <c r="C68" s="34"/>
      <c r="D68" s="34"/>
      <c r="E68" s="34"/>
      <c r="F68" s="45"/>
    </row>
    <row r="69" spans="1:6" ht="13.5">
      <c r="A69" s="60" t="s">
        <v>0</v>
      </c>
      <c r="B69" s="104">
        <v>4.454277</v>
      </c>
      <c r="C69" s="35">
        <v>2.740593</v>
      </c>
      <c r="D69" s="36">
        <v>0.010492000000000001</v>
      </c>
      <c r="E69" s="25">
        <v>0.9816670000000001</v>
      </c>
      <c r="F69" s="26">
        <v>0.721525</v>
      </c>
    </row>
    <row r="70" spans="1:6" ht="13.5">
      <c r="A70" s="60" t="s">
        <v>34</v>
      </c>
      <c r="B70" s="104">
        <v>2.121012</v>
      </c>
      <c r="C70" s="35">
        <v>1.3593250000000001</v>
      </c>
      <c r="D70" s="36">
        <v>0</v>
      </c>
      <c r="E70" s="36">
        <v>0.7338089999999999</v>
      </c>
      <c r="F70" s="46">
        <v>0.027878</v>
      </c>
    </row>
    <row r="71" spans="1:6" ht="13.5">
      <c r="A71" s="61" t="s">
        <v>13</v>
      </c>
      <c r="B71" s="105">
        <v>2.121012</v>
      </c>
      <c r="C71" s="35">
        <v>1.3593250000000001</v>
      </c>
      <c r="D71" s="36">
        <v>0</v>
      </c>
      <c r="E71" s="25">
        <v>0.7338089999999999</v>
      </c>
      <c r="F71" s="26">
        <v>0.027878</v>
      </c>
    </row>
    <row r="72" spans="1:6" ht="12" customHeight="1" thickBot="1">
      <c r="A72" s="62" t="s">
        <v>14</v>
      </c>
      <c r="B72" s="114">
        <v>2.92</v>
      </c>
      <c r="C72" s="39">
        <v>1.709</v>
      </c>
      <c r="D72" s="40">
        <v>0</v>
      </c>
      <c r="E72" s="40">
        <v>1.163</v>
      </c>
      <c r="F72" s="47">
        <v>0.048</v>
      </c>
    </row>
    <row r="73" spans="1:6" ht="7.5" customHeight="1" hidden="1" thickBot="1">
      <c r="A73" s="58" t="s">
        <v>33</v>
      </c>
      <c r="B73" s="10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customHeight="1" hidden="1" thickBot="1">
      <c r="A74" s="60" t="s">
        <v>10</v>
      </c>
      <c r="B74" s="104">
        <v>0</v>
      </c>
      <c r="C74" s="35">
        <v>0</v>
      </c>
      <c r="D74" s="36">
        <v>0</v>
      </c>
      <c r="E74" s="36">
        <v>0</v>
      </c>
      <c r="F74" s="46">
        <v>0</v>
      </c>
    </row>
    <row r="75" spans="1:6" ht="13.5" customHeight="1" hidden="1" thickBot="1">
      <c r="A75" s="61" t="s">
        <v>4</v>
      </c>
      <c r="B75" s="105">
        <v>0</v>
      </c>
      <c r="C75" s="34"/>
      <c r="D75" s="37"/>
      <c r="E75" s="37"/>
      <c r="F75" s="44"/>
    </row>
    <row r="76" spans="1:6" ht="13.5" customHeight="1" hidden="1" thickBot="1">
      <c r="A76" s="61" t="s">
        <v>17</v>
      </c>
      <c r="B76" s="105">
        <v>0</v>
      </c>
      <c r="C76" s="34"/>
      <c r="D76" s="37"/>
      <c r="E76" s="37"/>
      <c r="F76" s="44"/>
    </row>
    <row r="77" spans="1:6" ht="13.5" customHeight="1" hidden="1" thickBot="1">
      <c r="A77" s="61" t="s">
        <v>5</v>
      </c>
      <c r="B77" s="105">
        <v>0</v>
      </c>
      <c r="C77" s="34"/>
      <c r="D77" s="37"/>
      <c r="E77" s="37"/>
      <c r="F77" s="44"/>
    </row>
    <row r="78" spans="1:6" ht="13.5" customHeight="1" hidden="1" thickBot="1">
      <c r="A78" s="61" t="s">
        <v>23</v>
      </c>
      <c r="B78" s="105">
        <v>0</v>
      </c>
      <c r="C78" s="34"/>
      <c r="D78" s="34"/>
      <c r="E78" s="34"/>
      <c r="F78" s="45"/>
    </row>
    <row r="79" spans="1:6" ht="13.5" customHeight="1" hidden="1" thickBot="1">
      <c r="A79" s="61" t="s">
        <v>24</v>
      </c>
      <c r="B79" s="105">
        <v>0</v>
      </c>
      <c r="C79" s="34"/>
      <c r="D79" s="34"/>
      <c r="E79" s="34"/>
      <c r="F79" s="45"/>
    </row>
    <row r="80" spans="1:6" ht="13.5" customHeight="1" hidden="1" thickBot="1">
      <c r="A80" s="61" t="s">
        <v>25</v>
      </c>
      <c r="B80" s="105">
        <v>0</v>
      </c>
      <c r="C80" s="34"/>
      <c r="D80" s="34"/>
      <c r="E80" s="34"/>
      <c r="F80" s="45"/>
    </row>
    <row r="81" spans="1:6" ht="13.5" customHeight="1" hidden="1" thickBot="1">
      <c r="A81" s="61" t="s">
        <v>26</v>
      </c>
      <c r="B81" s="105">
        <v>0</v>
      </c>
      <c r="C81" s="34"/>
      <c r="D81" s="34"/>
      <c r="E81" s="34"/>
      <c r="F81" s="45"/>
    </row>
    <row r="82" spans="1:6" ht="14.25" customHeight="1" hidden="1" thickBot="1">
      <c r="A82" s="60" t="s">
        <v>0</v>
      </c>
      <c r="B82" s="104">
        <v>0</v>
      </c>
      <c r="C82" s="35"/>
      <c r="D82" s="36"/>
      <c r="E82" s="25"/>
      <c r="F82" s="26"/>
    </row>
    <row r="83" spans="1:6" ht="14.25" customHeight="1" hidden="1" thickBot="1">
      <c r="A83" s="60" t="s">
        <v>12</v>
      </c>
      <c r="B83" s="104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customHeight="1" hidden="1" thickBot="1">
      <c r="A84" s="61" t="s">
        <v>13</v>
      </c>
      <c r="B84" s="105">
        <v>0</v>
      </c>
      <c r="C84" s="34"/>
      <c r="D84" s="37"/>
      <c r="E84" s="37"/>
      <c r="F84" s="44"/>
    </row>
    <row r="85" spans="1:6" ht="13.5" customHeight="1" hidden="1" thickBot="1">
      <c r="A85" s="62" t="s">
        <v>14</v>
      </c>
      <c r="B85" s="114"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v>1.959762</v>
      </c>
      <c r="C86" s="42">
        <v>1.912446</v>
      </c>
      <c r="D86" s="42">
        <v>0</v>
      </c>
      <c r="E86" s="42">
        <v>0</v>
      </c>
      <c r="F86" s="43">
        <v>0.047316000000000004</v>
      </c>
    </row>
    <row r="87" spans="1:6" ht="13.5">
      <c r="A87" s="60" t="s">
        <v>10</v>
      </c>
      <c r="B87" s="104">
        <v>0</v>
      </c>
      <c r="C87" s="17">
        <v>0</v>
      </c>
      <c r="D87" s="144">
        <v>0</v>
      </c>
      <c r="E87" s="144">
        <v>0</v>
      </c>
      <c r="F87" s="145">
        <v>0</v>
      </c>
    </row>
    <row r="88" spans="1:6" ht="12.75">
      <c r="A88" s="61" t="s">
        <v>4</v>
      </c>
      <c r="B88" s="105">
        <v>0</v>
      </c>
      <c r="C88" s="34"/>
      <c r="D88" s="34"/>
      <c r="E88" s="34"/>
      <c r="F88" s="45"/>
    </row>
    <row r="89" spans="1:6" ht="12.75">
      <c r="A89" s="61" t="s">
        <v>17</v>
      </c>
      <c r="B89" s="105">
        <v>0</v>
      </c>
      <c r="C89" s="34"/>
      <c r="D89" s="37"/>
      <c r="E89" s="37"/>
      <c r="F89" s="44"/>
    </row>
    <row r="90" spans="1:6" ht="12.75">
      <c r="A90" s="61" t="s">
        <v>5</v>
      </c>
      <c r="B90" s="105">
        <v>0</v>
      </c>
      <c r="C90" s="34"/>
      <c r="D90" s="37"/>
      <c r="E90" s="37"/>
      <c r="F90" s="44"/>
    </row>
    <row r="91" spans="1:6" ht="12.75">
      <c r="A91" s="61" t="s">
        <v>23</v>
      </c>
      <c r="B91" s="105">
        <v>0</v>
      </c>
      <c r="C91" s="34"/>
      <c r="D91" s="34"/>
      <c r="E91" s="34"/>
      <c r="F91" s="45"/>
    </row>
    <row r="92" spans="1:6" ht="12.75">
      <c r="A92" s="61" t="s">
        <v>24</v>
      </c>
      <c r="B92" s="105">
        <v>0</v>
      </c>
      <c r="C92" s="34"/>
      <c r="D92" s="34"/>
      <c r="E92" s="34"/>
      <c r="F92" s="45"/>
    </row>
    <row r="93" spans="1:6" ht="12.75">
      <c r="A93" s="61" t="s">
        <v>25</v>
      </c>
      <c r="B93" s="105">
        <v>0</v>
      </c>
      <c r="C93" s="34"/>
      <c r="D93" s="34"/>
      <c r="E93" s="34"/>
      <c r="F93" s="45"/>
    </row>
    <row r="94" spans="1:6" ht="12.75">
      <c r="A94" s="61" t="s">
        <v>26</v>
      </c>
      <c r="B94" s="105">
        <v>0</v>
      </c>
      <c r="C94" s="34"/>
      <c r="D94" s="34"/>
      <c r="E94" s="34"/>
      <c r="F94" s="45"/>
    </row>
    <row r="95" spans="1:6" ht="13.5">
      <c r="A95" s="60" t="s">
        <v>0</v>
      </c>
      <c r="B95" s="104">
        <v>0.436126</v>
      </c>
      <c r="C95" s="35">
        <v>0.38881</v>
      </c>
      <c r="D95" s="36">
        <v>0</v>
      </c>
      <c r="E95" s="25">
        <v>0</v>
      </c>
      <c r="F95" s="26">
        <v>0.047316000000000004</v>
      </c>
    </row>
    <row r="96" spans="1:6" ht="13.5">
      <c r="A96" s="60" t="s">
        <v>12</v>
      </c>
      <c r="B96" s="104">
        <v>1.523636</v>
      </c>
      <c r="C96" s="35">
        <v>1.523636</v>
      </c>
      <c r="D96" s="36">
        <v>0</v>
      </c>
      <c r="E96" s="36">
        <v>0</v>
      </c>
      <c r="F96" s="46">
        <v>0</v>
      </c>
    </row>
    <row r="97" spans="1:6" ht="13.5">
      <c r="A97" s="61" t="s">
        <v>13</v>
      </c>
      <c r="B97" s="105">
        <v>1.523636</v>
      </c>
      <c r="C97" s="35">
        <v>1.523636</v>
      </c>
      <c r="D97" s="36">
        <v>0</v>
      </c>
      <c r="E97" s="25">
        <v>0</v>
      </c>
      <c r="F97" s="26">
        <v>0</v>
      </c>
    </row>
    <row r="98" spans="1:6" ht="13.5" thickBot="1">
      <c r="A98" s="62" t="s">
        <v>14</v>
      </c>
      <c r="B98" s="114">
        <v>0.635</v>
      </c>
      <c r="C98" s="39">
        <v>0.635</v>
      </c>
      <c r="D98" s="40">
        <v>0</v>
      </c>
      <c r="E98" s="40">
        <v>0</v>
      </c>
      <c r="F98" s="47">
        <v>0</v>
      </c>
    </row>
    <row r="99" spans="1:6" ht="13.5" thickBot="1">
      <c r="A99" s="58" t="s">
        <v>18</v>
      </c>
      <c r="B99" s="101">
        <v>4.305777</v>
      </c>
      <c r="C99" s="42">
        <v>0.414776</v>
      </c>
      <c r="D99" s="42">
        <v>0</v>
      </c>
      <c r="E99" s="42">
        <v>1.3329889999999998</v>
      </c>
      <c r="F99" s="43">
        <v>2.558012</v>
      </c>
    </row>
    <row r="100" spans="1:6" ht="13.5">
      <c r="A100" s="60" t="s">
        <v>10</v>
      </c>
      <c r="B100" s="104">
        <v>1.9414420000000001</v>
      </c>
      <c r="C100" s="35">
        <v>0.071244</v>
      </c>
      <c r="D100" s="36">
        <v>0</v>
      </c>
      <c r="E100" s="36">
        <v>0.11386999999999999</v>
      </c>
      <c r="F100" s="46">
        <v>1.7563280000000001</v>
      </c>
    </row>
    <row r="101" spans="1:6" ht="12.75">
      <c r="A101" s="61" t="s">
        <v>4</v>
      </c>
      <c r="B101" s="105">
        <v>1.258148</v>
      </c>
      <c r="C101" s="34"/>
      <c r="D101" s="37"/>
      <c r="E101" s="37">
        <v>0.012129</v>
      </c>
      <c r="F101" s="44">
        <v>1.246019</v>
      </c>
    </row>
    <row r="102" spans="1:6" ht="12.75">
      <c r="A102" s="61" t="s">
        <v>17</v>
      </c>
      <c r="B102" s="105">
        <v>0</v>
      </c>
      <c r="C102" s="34"/>
      <c r="D102" s="37"/>
      <c r="E102" s="37"/>
      <c r="F102" s="44"/>
    </row>
    <row r="103" spans="1:6" ht="12.75">
      <c r="A103" s="61" t="s">
        <v>5</v>
      </c>
      <c r="B103" s="105">
        <v>0.50808</v>
      </c>
      <c r="C103" s="34"/>
      <c r="D103" s="37"/>
      <c r="E103" s="37">
        <v>0.005921</v>
      </c>
      <c r="F103" s="44">
        <v>0.502159</v>
      </c>
    </row>
    <row r="104" spans="1:6" ht="12.75">
      <c r="A104" s="61" t="s">
        <v>23</v>
      </c>
      <c r="B104" s="105">
        <v>0</v>
      </c>
      <c r="C104" s="34"/>
      <c r="D104" s="34"/>
      <c r="E104" s="34"/>
      <c r="F104" s="45"/>
    </row>
    <row r="105" spans="1:6" ht="12.75">
      <c r="A105" s="61" t="s">
        <v>24</v>
      </c>
      <c r="B105" s="105">
        <v>0.008150000000000001</v>
      </c>
      <c r="C105" s="34"/>
      <c r="D105" s="34"/>
      <c r="E105" s="34"/>
      <c r="F105" s="45">
        <v>0.008150000000000001</v>
      </c>
    </row>
    <row r="106" spans="1:6" ht="12.75">
      <c r="A106" s="61" t="s">
        <v>25</v>
      </c>
      <c r="B106" s="105">
        <v>0.167064</v>
      </c>
      <c r="C106" s="34">
        <v>0.071244</v>
      </c>
      <c r="D106" s="34"/>
      <c r="E106" s="34">
        <v>0.09581999999999999</v>
      </c>
      <c r="F106" s="45"/>
    </row>
    <row r="107" spans="1:6" ht="12.75">
      <c r="A107" s="61" t="s">
        <v>26</v>
      </c>
      <c r="B107" s="105">
        <v>0</v>
      </c>
      <c r="C107" s="34"/>
      <c r="D107" s="34"/>
      <c r="E107" s="34"/>
      <c r="F107" s="45"/>
    </row>
    <row r="108" spans="1:6" ht="13.5">
      <c r="A108" s="60" t="s">
        <v>0</v>
      </c>
      <c r="B108" s="104">
        <v>2.2117389999999997</v>
      </c>
      <c r="C108" s="35">
        <v>0.31431</v>
      </c>
      <c r="D108" s="36">
        <v>0</v>
      </c>
      <c r="E108" s="25">
        <v>1.180367</v>
      </c>
      <c r="F108" s="26">
        <v>0.717062</v>
      </c>
    </row>
    <row r="109" spans="1:6" ht="13.5">
      <c r="A109" s="60" t="s">
        <v>12</v>
      </c>
      <c r="B109" s="104">
        <v>0.152596</v>
      </c>
      <c r="C109" s="35">
        <v>0.029222</v>
      </c>
      <c r="D109" s="36">
        <v>0</v>
      </c>
      <c r="E109" s="36">
        <v>0.038752</v>
      </c>
      <c r="F109" s="46">
        <v>0.084622</v>
      </c>
    </row>
    <row r="110" spans="1:6" ht="12.75">
      <c r="A110" s="61" t="s">
        <v>13</v>
      </c>
      <c r="B110" s="105">
        <v>0.152596</v>
      </c>
      <c r="C110" s="34">
        <v>0.029222</v>
      </c>
      <c r="D110" s="37">
        <v>0</v>
      </c>
      <c r="E110" s="37">
        <v>0.038752</v>
      </c>
      <c r="F110" s="44">
        <v>0.084622</v>
      </c>
    </row>
    <row r="111" spans="1:6" ht="13.5" thickBot="1">
      <c r="A111" s="62" t="s">
        <v>14</v>
      </c>
      <c r="B111" s="114">
        <v>0.369</v>
      </c>
      <c r="C111" s="39">
        <v>0.156</v>
      </c>
      <c r="D111" s="40">
        <v>0</v>
      </c>
      <c r="E111" s="40">
        <v>0.072</v>
      </c>
      <c r="F111" s="47">
        <v>0.141</v>
      </c>
    </row>
    <row r="112" spans="1:6" ht="13.5" thickBot="1">
      <c r="A112" s="58" t="s">
        <v>28</v>
      </c>
      <c r="B112" s="101">
        <v>2.221131</v>
      </c>
      <c r="C112" s="42">
        <v>1.088367</v>
      </c>
      <c r="D112" s="42">
        <v>0</v>
      </c>
      <c r="E112" s="42">
        <v>0.665891</v>
      </c>
      <c r="F112" s="43">
        <v>0.466873</v>
      </c>
    </row>
    <row r="113" spans="1:6" ht="13.5">
      <c r="A113" s="60" t="s">
        <v>10</v>
      </c>
      <c r="B113" s="104">
        <v>0.46185099999999996</v>
      </c>
      <c r="C113" s="17">
        <v>0.000628</v>
      </c>
      <c r="D113" s="144">
        <v>0</v>
      </c>
      <c r="E113" s="144">
        <v>0.026732</v>
      </c>
      <c r="F113" s="145">
        <v>0.43449099999999996</v>
      </c>
    </row>
    <row r="114" spans="1:6" ht="12.75">
      <c r="A114" s="61" t="s">
        <v>4</v>
      </c>
      <c r="B114" s="105">
        <v>0.42923399999999995</v>
      </c>
      <c r="C114" s="34"/>
      <c r="D114" s="34"/>
      <c r="E114" s="34">
        <v>0.012692</v>
      </c>
      <c r="F114" s="45">
        <v>0.41654199999999997</v>
      </c>
    </row>
    <row r="115" spans="1:6" ht="12.75">
      <c r="A115" s="61" t="s">
        <v>17</v>
      </c>
      <c r="B115" s="105">
        <v>0.031989000000000004</v>
      </c>
      <c r="C115" s="34"/>
      <c r="D115" s="37"/>
      <c r="E115" s="37">
        <v>0.014039999999999999</v>
      </c>
      <c r="F115" s="44">
        <v>0.017949000000000003</v>
      </c>
    </row>
    <row r="116" spans="1:6" ht="12.75">
      <c r="A116" s="61" t="s">
        <v>5</v>
      </c>
      <c r="B116" s="105">
        <v>0</v>
      </c>
      <c r="C116" s="34"/>
      <c r="D116" s="37"/>
      <c r="E116" s="37"/>
      <c r="F116" s="44"/>
    </row>
    <row r="117" spans="1:6" ht="12.75">
      <c r="A117" s="61" t="s">
        <v>23</v>
      </c>
      <c r="B117" s="105">
        <v>0</v>
      </c>
      <c r="C117" s="34"/>
      <c r="D117" s="34"/>
      <c r="E117" s="34"/>
      <c r="F117" s="45"/>
    </row>
    <row r="118" spans="1:6" ht="12.75">
      <c r="A118" s="61" t="s">
        <v>24</v>
      </c>
      <c r="B118" s="105">
        <v>0</v>
      </c>
      <c r="C118" s="34"/>
      <c r="D118" s="34"/>
      <c r="E118" s="34"/>
      <c r="F118" s="45"/>
    </row>
    <row r="119" spans="1:6" ht="12.75">
      <c r="A119" s="61" t="s">
        <v>25</v>
      </c>
      <c r="B119" s="105">
        <v>0</v>
      </c>
      <c r="C119" s="34"/>
      <c r="D119" s="34"/>
      <c r="E119" s="34"/>
      <c r="F119" s="45"/>
    </row>
    <row r="120" spans="1:6" ht="12.75">
      <c r="A120" s="61" t="s">
        <v>26</v>
      </c>
      <c r="B120" s="105">
        <v>0.000628</v>
      </c>
      <c r="C120" s="34">
        <v>0.000628</v>
      </c>
      <c r="D120" s="34"/>
      <c r="E120" s="34"/>
      <c r="F120" s="45"/>
    </row>
    <row r="121" spans="1:6" ht="13.5">
      <c r="A121" s="60" t="s">
        <v>0</v>
      </c>
      <c r="B121" s="104">
        <v>1.490811</v>
      </c>
      <c r="C121" s="35">
        <v>1.087739</v>
      </c>
      <c r="D121" s="36">
        <v>0</v>
      </c>
      <c r="E121" s="36">
        <v>0.377458</v>
      </c>
      <c r="F121" s="26">
        <v>0.025614</v>
      </c>
    </row>
    <row r="122" spans="1:6" ht="13.5">
      <c r="A122" s="60" t="s">
        <v>12</v>
      </c>
      <c r="B122" s="104">
        <v>0.268469</v>
      </c>
      <c r="C122" s="35">
        <v>0</v>
      </c>
      <c r="D122" s="36">
        <v>0</v>
      </c>
      <c r="E122" s="36">
        <v>0.261701</v>
      </c>
      <c r="F122" s="46">
        <v>0.006768</v>
      </c>
    </row>
    <row r="123" spans="1:6" ht="13.5">
      <c r="A123" s="61" t="s">
        <v>13</v>
      </c>
      <c r="B123" s="105">
        <v>0.268469</v>
      </c>
      <c r="C123" s="35"/>
      <c r="D123" s="36"/>
      <c r="E123" s="25">
        <v>0.261701</v>
      </c>
      <c r="F123" s="26">
        <v>0.006768</v>
      </c>
    </row>
    <row r="124" spans="1:6" ht="13.5" thickBot="1">
      <c r="A124" s="62" t="s">
        <v>14</v>
      </c>
      <c r="B124" s="114">
        <v>0.558</v>
      </c>
      <c r="C124" s="39"/>
      <c r="D124" s="40"/>
      <c r="E124" s="40">
        <v>0.546</v>
      </c>
      <c r="F124" s="47">
        <v>0.012</v>
      </c>
    </row>
    <row r="125" spans="1:6" ht="13.5" thickBot="1">
      <c r="A125" s="58" t="s">
        <v>19</v>
      </c>
      <c r="B125" s="101">
        <v>2.7843400000000003</v>
      </c>
      <c r="C125" s="42">
        <v>1.131702</v>
      </c>
      <c r="D125" s="42">
        <v>0</v>
      </c>
      <c r="E125" s="42">
        <v>1.004305</v>
      </c>
      <c r="F125" s="43">
        <v>0.648333</v>
      </c>
    </row>
    <row r="126" spans="1:6" ht="13.5">
      <c r="A126" s="60" t="s">
        <v>10</v>
      </c>
      <c r="B126" s="104">
        <v>0.499665</v>
      </c>
      <c r="C126" s="35">
        <v>0</v>
      </c>
      <c r="D126" s="36">
        <v>0</v>
      </c>
      <c r="E126" s="36">
        <v>0.107701</v>
      </c>
      <c r="F126" s="46">
        <v>0.39196400000000003</v>
      </c>
    </row>
    <row r="127" spans="1:6" ht="12.75">
      <c r="A127" s="61" t="s">
        <v>4</v>
      </c>
      <c r="B127" s="105">
        <v>0.155878</v>
      </c>
      <c r="C127" s="34"/>
      <c r="D127" s="37"/>
      <c r="E127" s="37">
        <v>0.054497</v>
      </c>
      <c r="F127" s="44">
        <v>0.101381</v>
      </c>
    </row>
    <row r="128" spans="1:6" ht="12.75">
      <c r="A128" s="61" t="s">
        <v>17</v>
      </c>
      <c r="B128" s="105">
        <v>0.047737</v>
      </c>
      <c r="C128" s="34"/>
      <c r="D128" s="37"/>
      <c r="E128" s="37">
        <v>0.033487</v>
      </c>
      <c r="F128" s="44">
        <v>0.01425</v>
      </c>
    </row>
    <row r="129" spans="1:6" ht="12.75">
      <c r="A129" s="61" t="s">
        <v>5</v>
      </c>
      <c r="B129" s="105">
        <v>0.29470100000000005</v>
      </c>
      <c r="C129" s="34"/>
      <c r="D129" s="37"/>
      <c r="E129" s="37">
        <v>0.018368</v>
      </c>
      <c r="F129" s="44">
        <v>0.27633300000000005</v>
      </c>
    </row>
    <row r="130" spans="1:6" ht="12.75">
      <c r="A130" s="61" t="s">
        <v>23</v>
      </c>
      <c r="B130" s="105">
        <v>0</v>
      </c>
      <c r="C130" s="34"/>
      <c r="D130" s="34"/>
      <c r="E130" s="34"/>
      <c r="F130" s="45"/>
    </row>
    <row r="131" spans="1:6" ht="12.75">
      <c r="A131" s="61" t="s">
        <v>24</v>
      </c>
      <c r="B131" s="105">
        <v>0.000832</v>
      </c>
      <c r="C131" s="34"/>
      <c r="D131" s="34"/>
      <c r="E131" s="34">
        <v>0.000832</v>
      </c>
      <c r="F131" s="45"/>
    </row>
    <row r="132" spans="1:6" ht="12.75">
      <c r="A132" s="61" t="s">
        <v>25</v>
      </c>
      <c r="B132" s="105">
        <v>0</v>
      </c>
      <c r="C132" s="34"/>
      <c r="D132" s="34"/>
      <c r="E132" s="34"/>
      <c r="F132" s="45"/>
    </row>
    <row r="133" spans="1:6" ht="12.75">
      <c r="A133" s="61" t="s">
        <v>26</v>
      </c>
      <c r="B133" s="105">
        <v>0.000517</v>
      </c>
      <c r="C133" s="34"/>
      <c r="D133" s="34"/>
      <c r="E133" s="34">
        <v>0.000517</v>
      </c>
      <c r="F133" s="45"/>
    </row>
    <row r="134" spans="1:6" ht="13.5">
      <c r="A134" s="60" t="s">
        <v>0</v>
      </c>
      <c r="B134" s="104">
        <v>1.700742</v>
      </c>
      <c r="C134" s="35">
        <v>0.923271</v>
      </c>
      <c r="D134" s="36">
        <v>0</v>
      </c>
      <c r="E134" s="25">
        <v>0.599424</v>
      </c>
      <c r="F134" s="26">
        <v>0.178047</v>
      </c>
    </row>
    <row r="135" spans="1:6" ht="13.5">
      <c r="A135" s="60" t="s">
        <v>12</v>
      </c>
      <c r="B135" s="104">
        <v>0.583933</v>
      </c>
      <c r="C135" s="35">
        <v>0.208431</v>
      </c>
      <c r="D135" s="36">
        <v>0</v>
      </c>
      <c r="E135" s="36">
        <v>0.29718</v>
      </c>
      <c r="F135" s="46">
        <v>0.078322</v>
      </c>
    </row>
    <row r="136" spans="1:6" ht="12.75">
      <c r="A136" s="61" t="s">
        <v>13</v>
      </c>
      <c r="B136" s="105">
        <v>0.583933</v>
      </c>
      <c r="C136" s="34">
        <v>0.208431</v>
      </c>
      <c r="D136" s="37">
        <v>0</v>
      </c>
      <c r="E136" s="37">
        <v>0.29718</v>
      </c>
      <c r="F136" s="44">
        <v>0.078322</v>
      </c>
    </row>
    <row r="137" spans="1:6" ht="13.5" thickBot="1">
      <c r="A137" s="62" t="s">
        <v>14</v>
      </c>
      <c r="B137" s="114">
        <v>0.955</v>
      </c>
      <c r="C137" s="39">
        <v>0.355</v>
      </c>
      <c r="D137" s="40">
        <v>0</v>
      </c>
      <c r="E137" s="40">
        <v>0.478</v>
      </c>
      <c r="F137" s="47">
        <v>0.122</v>
      </c>
    </row>
    <row r="138" spans="1:6" ht="13.5" thickBot="1">
      <c r="A138" s="58" t="s">
        <v>20</v>
      </c>
      <c r="B138" s="101">
        <v>0.661344</v>
      </c>
      <c r="C138" s="42">
        <v>0.07216800000000001</v>
      </c>
      <c r="D138" s="42">
        <v>0</v>
      </c>
      <c r="E138" s="42">
        <v>0.208309</v>
      </c>
      <c r="F138" s="43">
        <v>0.38086700000000007</v>
      </c>
    </row>
    <row r="139" spans="1:6" ht="13.5">
      <c r="A139" s="60" t="s">
        <v>10</v>
      </c>
      <c r="B139" s="115">
        <v>0.26507800000000004</v>
      </c>
      <c r="C139" s="17">
        <v>0</v>
      </c>
      <c r="D139" s="144">
        <v>0</v>
      </c>
      <c r="E139" s="144">
        <v>0</v>
      </c>
      <c r="F139" s="145">
        <v>0.26507800000000004</v>
      </c>
    </row>
    <row r="140" spans="1:6" ht="12.75">
      <c r="A140" s="61" t="s">
        <v>4</v>
      </c>
      <c r="B140" s="105">
        <v>0.21568500000000002</v>
      </c>
      <c r="C140" s="34"/>
      <c r="D140" s="34"/>
      <c r="E140" s="34"/>
      <c r="F140" s="45">
        <v>0.21568500000000002</v>
      </c>
    </row>
    <row r="141" spans="1:6" ht="12.75">
      <c r="A141" s="61" t="s">
        <v>17</v>
      </c>
      <c r="B141" s="105">
        <v>0</v>
      </c>
      <c r="C141" s="34"/>
      <c r="D141" s="37"/>
      <c r="E141" s="37"/>
      <c r="F141" s="44"/>
    </row>
    <row r="142" spans="1:6" ht="12.75">
      <c r="A142" s="61" t="s">
        <v>5</v>
      </c>
      <c r="B142" s="105">
        <v>0.049393</v>
      </c>
      <c r="C142" s="34"/>
      <c r="D142" s="37"/>
      <c r="E142" s="37"/>
      <c r="F142" s="44">
        <v>0.049393</v>
      </c>
    </row>
    <row r="143" spans="1:6" ht="12.75">
      <c r="A143" s="61" t="s">
        <v>23</v>
      </c>
      <c r="B143" s="105">
        <v>0</v>
      </c>
      <c r="C143" s="34"/>
      <c r="D143" s="34"/>
      <c r="E143" s="34"/>
      <c r="F143" s="45"/>
    </row>
    <row r="144" spans="1:6" ht="12.75">
      <c r="A144" s="61" t="s">
        <v>24</v>
      </c>
      <c r="B144" s="105">
        <v>0</v>
      </c>
      <c r="C144" s="34"/>
      <c r="D144" s="34"/>
      <c r="E144" s="34"/>
      <c r="F144" s="45"/>
    </row>
    <row r="145" spans="1:6" ht="12.75">
      <c r="A145" s="61" t="s">
        <v>25</v>
      </c>
      <c r="B145" s="105">
        <v>0</v>
      </c>
      <c r="C145" s="34"/>
      <c r="D145" s="34"/>
      <c r="E145" s="34"/>
      <c r="F145" s="45"/>
    </row>
    <row r="146" spans="1:6" ht="12.75">
      <c r="A146" s="61" t="s">
        <v>26</v>
      </c>
      <c r="B146" s="105">
        <v>0</v>
      </c>
      <c r="C146" s="34"/>
      <c r="D146" s="34"/>
      <c r="E146" s="34"/>
      <c r="F146" s="45"/>
    </row>
    <row r="147" spans="1:6" ht="13.5">
      <c r="A147" s="60" t="s">
        <v>0</v>
      </c>
      <c r="B147" s="118">
        <v>0.36736500000000005</v>
      </c>
      <c r="C147" s="35">
        <v>0.07216800000000001</v>
      </c>
      <c r="D147" s="36">
        <v>0</v>
      </c>
      <c r="E147" s="25">
        <v>0.17940799999999998</v>
      </c>
      <c r="F147" s="26">
        <v>0.115789</v>
      </c>
    </row>
    <row r="148" spans="1:6" ht="13.5">
      <c r="A148" s="60" t="s">
        <v>12</v>
      </c>
      <c r="B148" s="104">
        <v>0.028901</v>
      </c>
      <c r="C148" s="35">
        <v>0</v>
      </c>
      <c r="D148" s="36">
        <v>0</v>
      </c>
      <c r="E148" s="36">
        <v>0.028901</v>
      </c>
      <c r="F148" s="46">
        <v>0</v>
      </c>
    </row>
    <row r="149" spans="1:6" ht="13.5">
      <c r="A149" s="61" t="s">
        <v>13</v>
      </c>
      <c r="B149" s="105">
        <v>0.028901</v>
      </c>
      <c r="C149" s="35">
        <v>0</v>
      </c>
      <c r="D149" s="36">
        <v>0</v>
      </c>
      <c r="E149" s="25">
        <v>0.028901</v>
      </c>
      <c r="F149" s="26">
        <v>0</v>
      </c>
    </row>
    <row r="150" spans="1:6" ht="13.5" thickBot="1">
      <c r="A150" s="62" t="s">
        <v>14</v>
      </c>
      <c r="B150" s="114">
        <v>0.04</v>
      </c>
      <c r="C150" s="39">
        <v>0</v>
      </c>
      <c r="D150" s="40">
        <v>0</v>
      </c>
      <c r="E150" s="40">
        <v>0.04</v>
      </c>
      <c r="F150" s="47">
        <v>0</v>
      </c>
    </row>
    <row r="151" spans="1:6" ht="13.5" thickBot="1">
      <c r="A151" s="58" t="s">
        <v>21</v>
      </c>
      <c r="B151" s="101">
        <v>2.23679</v>
      </c>
      <c r="C151" s="42">
        <v>0</v>
      </c>
      <c r="D151" s="42">
        <v>0</v>
      </c>
      <c r="E151" s="42">
        <v>1.3722790000000002</v>
      </c>
      <c r="F151" s="43">
        <v>0.8645109999999999</v>
      </c>
    </row>
    <row r="152" spans="1:6" ht="13.5">
      <c r="A152" s="60" t="s">
        <v>10</v>
      </c>
      <c r="B152" s="104">
        <v>1.1073240000000002</v>
      </c>
      <c r="C152" s="35">
        <v>0</v>
      </c>
      <c r="D152" s="36">
        <v>0</v>
      </c>
      <c r="E152" s="36">
        <v>0.43582300000000007</v>
      </c>
      <c r="F152" s="46">
        <v>0.671501</v>
      </c>
    </row>
    <row r="153" spans="1:6" ht="12.75">
      <c r="A153" s="61" t="s">
        <v>4</v>
      </c>
      <c r="B153" s="105">
        <v>0.627683</v>
      </c>
      <c r="C153" s="34"/>
      <c r="D153" s="37"/>
      <c r="E153" s="37">
        <v>0.150929</v>
      </c>
      <c r="F153" s="44">
        <v>0.476754</v>
      </c>
    </row>
    <row r="154" spans="1:6" ht="12.75">
      <c r="A154" s="61" t="s">
        <v>17</v>
      </c>
      <c r="B154" s="105">
        <v>0.322687</v>
      </c>
      <c r="C154" s="34"/>
      <c r="D154" s="37"/>
      <c r="E154" s="37">
        <v>0.283295</v>
      </c>
      <c r="F154" s="44">
        <v>0.039392</v>
      </c>
    </row>
    <row r="155" spans="1:6" ht="12.75">
      <c r="A155" s="61" t="s">
        <v>5</v>
      </c>
      <c r="B155" s="105">
        <v>0.15351599999999999</v>
      </c>
      <c r="C155" s="34"/>
      <c r="D155" s="37"/>
      <c r="E155" s="37"/>
      <c r="F155" s="44">
        <v>0.15351599999999999</v>
      </c>
    </row>
    <row r="156" spans="1:6" ht="12.75">
      <c r="A156" s="61" t="s">
        <v>23</v>
      </c>
      <c r="B156" s="105">
        <v>0</v>
      </c>
      <c r="C156" s="34"/>
      <c r="D156" s="34"/>
      <c r="E156" s="34"/>
      <c r="F156" s="45"/>
    </row>
    <row r="157" spans="1:6" ht="12.75">
      <c r="A157" s="61" t="s">
        <v>24</v>
      </c>
      <c r="B157" s="105">
        <v>0.0017259999999999999</v>
      </c>
      <c r="C157" s="34"/>
      <c r="D157" s="34"/>
      <c r="E157" s="34"/>
      <c r="F157" s="45">
        <v>0.0017259999999999999</v>
      </c>
    </row>
    <row r="158" spans="1:6" ht="12.75">
      <c r="A158" s="61" t="s">
        <v>25</v>
      </c>
      <c r="B158" s="105">
        <v>0</v>
      </c>
      <c r="C158" s="34"/>
      <c r="D158" s="34"/>
      <c r="E158" s="34"/>
      <c r="F158" s="45"/>
    </row>
    <row r="159" spans="1:6" ht="12.75">
      <c r="A159" s="61" t="s">
        <v>26</v>
      </c>
      <c r="B159" s="105">
        <v>0.001712</v>
      </c>
      <c r="C159" s="34"/>
      <c r="D159" s="34"/>
      <c r="E159" s="34">
        <v>0.001599</v>
      </c>
      <c r="F159" s="45">
        <v>0.00011300000000000001</v>
      </c>
    </row>
    <row r="160" spans="1:6" ht="13.5">
      <c r="A160" s="60" t="s">
        <v>0</v>
      </c>
      <c r="B160" s="104">
        <v>0.5652699999999999</v>
      </c>
      <c r="C160" s="35">
        <v>0</v>
      </c>
      <c r="D160" s="36">
        <v>0</v>
      </c>
      <c r="E160" s="25">
        <v>0.405509</v>
      </c>
      <c r="F160" s="26">
        <v>0.159761</v>
      </c>
    </row>
    <row r="161" spans="1:6" ht="13.5">
      <c r="A161" s="60" t="s">
        <v>12</v>
      </c>
      <c r="B161" s="104">
        <v>0.564196</v>
      </c>
      <c r="C161" s="35">
        <v>0</v>
      </c>
      <c r="D161" s="36">
        <v>0</v>
      </c>
      <c r="E161" s="36">
        <v>0.5309470000000001</v>
      </c>
      <c r="F161" s="46">
        <v>0.033249</v>
      </c>
    </row>
    <row r="162" spans="1:6" ht="12.75">
      <c r="A162" s="61" t="s">
        <v>13</v>
      </c>
      <c r="B162" s="105">
        <v>0.564196</v>
      </c>
      <c r="C162" s="34">
        <v>0</v>
      </c>
      <c r="D162" s="37">
        <v>0</v>
      </c>
      <c r="E162" s="37">
        <v>0.5309470000000001</v>
      </c>
      <c r="F162" s="44">
        <v>0.033249</v>
      </c>
    </row>
    <row r="163" spans="1:6" ht="13.5" thickBot="1">
      <c r="A163" s="62" t="s">
        <v>14</v>
      </c>
      <c r="B163" s="114">
        <v>0.903</v>
      </c>
      <c r="C163" s="39">
        <v>0</v>
      </c>
      <c r="D163" s="40">
        <v>0</v>
      </c>
      <c r="E163" s="40">
        <v>0.847</v>
      </c>
      <c r="F163" s="47">
        <v>0.056</v>
      </c>
    </row>
    <row r="164" spans="1:6" ht="13.5" thickBot="1">
      <c r="A164" s="58" t="s">
        <v>22</v>
      </c>
      <c r="B164" s="101">
        <v>2.507456</v>
      </c>
      <c r="C164" s="42">
        <v>0</v>
      </c>
      <c r="D164" s="42">
        <v>0</v>
      </c>
      <c r="E164" s="42">
        <v>1.5212329999999998</v>
      </c>
      <c r="F164" s="43">
        <v>0.986223</v>
      </c>
    </row>
    <row r="165" spans="1:6" ht="13.5">
      <c r="A165" s="60" t="s">
        <v>10</v>
      </c>
      <c r="B165" s="104">
        <v>1.428963</v>
      </c>
      <c r="C165" s="17">
        <v>0</v>
      </c>
      <c r="D165" s="144">
        <v>0</v>
      </c>
      <c r="E165" s="144">
        <v>0.697221</v>
      </c>
      <c r="F165" s="145">
        <v>0.731742</v>
      </c>
    </row>
    <row r="166" spans="1:6" ht="13.5">
      <c r="A166" s="60" t="s">
        <v>4</v>
      </c>
      <c r="B166" s="105">
        <v>1.05488</v>
      </c>
      <c r="C166" s="34"/>
      <c r="D166" s="34"/>
      <c r="E166" s="34">
        <v>0.470848</v>
      </c>
      <c r="F166" s="45">
        <v>0.584032</v>
      </c>
    </row>
    <row r="167" spans="1:6" ht="13.5">
      <c r="A167" s="60" t="s">
        <v>17</v>
      </c>
      <c r="B167" s="105">
        <v>0.323517</v>
      </c>
      <c r="C167" s="34"/>
      <c r="D167" s="37"/>
      <c r="E167" s="37">
        <v>0.21024199999999998</v>
      </c>
      <c r="F167" s="44">
        <v>0.113275</v>
      </c>
    </row>
    <row r="168" spans="1:6" ht="13.5">
      <c r="A168" s="60" t="s">
        <v>5</v>
      </c>
      <c r="B168" s="105">
        <v>0.042824</v>
      </c>
      <c r="C168" s="34"/>
      <c r="D168" s="37"/>
      <c r="E168" s="37">
        <v>0.008532</v>
      </c>
      <c r="F168" s="44">
        <v>0.034292</v>
      </c>
    </row>
    <row r="169" spans="1:6" ht="12.75">
      <c r="A169" s="61" t="s">
        <v>23</v>
      </c>
      <c r="B169" s="105">
        <v>0</v>
      </c>
      <c r="C169" s="34"/>
      <c r="D169" s="34"/>
      <c r="E169" s="34"/>
      <c r="F169" s="45"/>
    </row>
    <row r="170" spans="1:6" ht="12.75">
      <c r="A170" s="61" t="s">
        <v>24</v>
      </c>
      <c r="B170" s="105">
        <v>0.006246000000000001</v>
      </c>
      <c r="C170" s="34"/>
      <c r="D170" s="34"/>
      <c r="E170" s="34">
        <v>0.006246000000000001</v>
      </c>
      <c r="F170" s="45"/>
    </row>
    <row r="171" spans="1:6" ht="12.75">
      <c r="A171" s="61" t="s">
        <v>25</v>
      </c>
      <c r="B171" s="105">
        <v>0</v>
      </c>
      <c r="C171" s="34"/>
      <c r="D171" s="34"/>
      <c r="E171" s="34"/>
      <c r="F171" s="45"/>
    </row>
    <row r="172" spans="1:6" ht="12.75">
      <c r="A172" s="61" t="s">
        <v>26</v>
      </c>
      <c r="B172" s="105">
        <v>0.001496</v>
      </c>
      <c r="C172" s="34"/>
      <c r="D172" s="34"/>
      <c r="E172" s="34">
        <v>0.001353</v>
      </c>
      <c r="F172" s="45">
        <v>0.00014299999999999998</v>
      </c>
    </row>
    <row r="173" spans="1:6" ht="13.5">
      <c r="A173" s="60" t="s">
        <v>0</v>
      </c>
      <c r="B173" s="104">
        <v>0.919223</v>
      </c>
      <c r="C173" s="35">
        <v>0</v>
      </c>
      <c r="D173" s="36">
        <v>0</v>
      </c>
      <c r="E173" s="25">
        <v>0.767792</v>
      </c>
      <c r="F173" s="26">
        <v>0.151431</v>
      </c>
    </row>
    <row r="174" spans="1:6" ht="13.5">
      <c r="A174" s="60" t="s">
        <v>12</v>
      </c>
      <c r="B174" s="104">
        <v>0.15927</v>
      </c>
      <c r="C174" s="35">
        <v>0</v>
      </c>
      <c r="D174" s="36">
        <v>0</v>
      </c>
      <c r="E174" s="36">
        <v>0.05622</v>
      </c>
      <c r="F174" s="46">
        <v>0.10305</v>
      </c>
    </row>
    <row r="175" spans="1:6" ht="13.5">
      <c r="A175" s="61" t="s">
        <v>13</v>
      </c>
      <c r="B175" s="105">
        <v>0.15927</v>
      </c>
      <c r="C175" s="35">
        <v>0</v>
      </c>
      <c r="D175" s="36">
        <v>0</v>
      </c>
      <c r="E175" s="25">
        <v>0.05622</v>
      </c>
      <c r="F175" s="26">
        <v>0.10305</v>
      </c>
    </row>
    <row r="176" spans="1:6" ht="13.5" thickBot="1">
      <c r="A176" s="62" t="s">
        <v>14</v>
      </c>
      <c r="B176" s="114">
        <v>0.274</v>
      </c>
      <c r="C176" s="39">
        <v>0</v>
      </c>
      <c r="D176" s="40">
        <v>0</v>
      </c>
      <c r="E176" s="40">
        <v>0.108</v>
      </c>
      <c r="F176" s="47">
        <v>0.166</v>
      </c>
    </row>
    <row r="177" spans="1:6" ht="13.5" thickBot="1">
      <c r="A177" s="58" t="s">
        <v>36</v>
      </c>
      <c r="B177" s="101">
        <v>5.213758</v>
      </c>
      <c r="C177" s="42">
        <v>0</v>
      </c>
      <c r="D177" s="42">
        <v>0</v>
      </c>
      <c r="E177" s="42">
        <v>0.7935650000000001</v>
      </c>
      <c r="F177" s="43">
        <v>4.420193</v>
      </c>
    </row>
    <row r="178" spans="1:6" ht="13.5">
      <c r="A178" s="60" t="s">
        <v>10</v>
      </c>
      <c r="B178" s="104">
        <v>3.5116750000000003</v>
      </c>
      <c r="C178" s="35">
        <v>0</v>
      </c>
      <c r="D178" s="36">
        <v>0</v>
      </c>
      <c r="E178" s="36">
        <v>0.024780999999999997</v>
      </c>
      <c r="F178" s="46">
        <v>3.4868940000000004</v>
      </c>
    </row>
    <row r="179" spans="1:6" ht="12.75">
      <c r="A179" s="61" t="s">
        <v>4</v>
      </c>
      <c r="B179" s="105">
        <v>0.34007</v>
      </c>
      <c r="C179" s="34"/>
      <c r="D179" s="37"/>
      <c r="E179" s="37">
        <v>0.00392</v>
      </c>
      <c r="F179" s="44">
        <v>0.33615</v>
      </c>
    </row>
    <row r="180" spans="1:6" ht="12.75">
      <c r="A180" s="61" t="s">
        <v>17</v>
      </c>
      <c r="B180" s="105">
        <v>0</v>
      </c>
      <c r="C180" s="34"/>
      <c r="D180" s="37"/>
      <c r="E180" s="37"/>
      <c r="F180" s="44"/>
    </row>
    <row r="181" spans="1:6" ht="12.75">
      <c r="A181" s="61" t="s">
        <v>5</v>
      </c>
      <c r="B181" s="105">
        <v>3.1663740000000002</v>
      </c>
      <c r="C181" s="34"/>
      <c r="D181" s="37"/>
      <c r="E181" s="37">
        <v>0.01721</v>
      </c>
      <c r="F181" s="44">
        <v>3.1491640000000003</v>
      </c>
    </row>
    <row r="182" spans="1:6" ht="12.75">
      <c r="A182" s="61" t="s">
        <v>23</v>
      </c>
      <c r="B182" s="105">
        <v>0</v>
      </c>
      <c r="C182" s="34"/>
      <c r="D182" s="34"/>
      <c r="E182" s="34"/>
      <c r="F182" s="45"/>
    </row>
    <row r="183" spans="1:6" ht="12.75">
      <c r="A183" s="61" t="s">
        <v>24</v>
      </c>
      <c r="B183" s="105">
        <v>0.0052309999999999995</v>
      </c>
      <c r="C183" s="34"/>
      <c r="D183" s="34"/>
      <c r="E183" s="34">
        <v>0.0036509999999999997</v>
      </c>
      <c r="F183" s="45">
        <v>0.00158</v>
      </c>
    </row>
    <row r="184" spans="1:6" ht="12.75">
      <c r="A184" s="61" t="s">
        <v>25</v>
      </c>
      <c r="B184" s="105">
        <v>0</v>
      </c>
      <c r="C184" s="34"/>
      <c r="D184" s="34"/>
      <c r="E184" s="34"/>
      <c r="F184" s="45"/>
    </row>
    <row r="185" spans="1:6" ht="12.75">
      <c r="A185" s="61" t="s">
        <v>26</v>
      </c>
      <c r="B185" s="105">
        <v>0</v>
      </c>
      <c r="C185" s="34"/>
      <c r="D185" s="34"/>
      <c r="E185" s="34"/>
      <c r="F185" s="45"/>
    </row>
    <row r="186" spans="1:6" ht="13.5">
      <c r="A186" s="60" t="s">
        <v>0</v>
      </c>
      <c r="B186" s="104">
        <v>1.488387</v>
      </c>
      <c r="C186" s="35">
        <v>0</v>
      </c>
      <c r="D186" s="36">
        <v>0</v>
      </c>
      <c r="E186" s="35">
        <v>0.669995</v>
      </c>
      <c r="F186" s="26">
        <v>0.818392</v>
      </c>
    </row>
    <row r="187" spans="1:6" ht="13.5">
      <c r="A187" s="63" t="s">
        <v>12</v>
      </c>
      <c r="B187" s="118">
        <v>0.213696</v>
      </c>
      <c r="C187" s="35">
        <v>0</v>
      </c>
      <c r="D187" s="36">
        <v>0</v>
      </c>
      <c r="E187" s="36">
        <v>0.098789</v>
      </c>
      <c r="F187" s="46">
        <v>0.114907</v>
      </c>
    </row>
    <row r="188" spans="1:6" ht="12.75">
      <c r="A188" s="61" t="s">
        <v>13</v>
      </c>
      <c r="B188" s="105">
        <v>0.213696</v>
      </c>
      <c r="C188" s="34">
        <v>0</v>
      </c>
      <c r="D188" s="37">
        <v>0</v>
      </c>
      <c r="E188" s="37">
        <v>0.098789</v>
      </c>
      <c r="F188" s="44">
        <v>0.114907</v>
      </c>
    </row>
    <row r="189" spans="1:6" ht="13.5" thickBot="1">
      <c r="A189" s="62" t="s">
        <v>14</v>
      </c>
      <c r="B189" s="114">
        <v>0.364</v>
      </c>
      <c r="C189" s="39">
        <v>0</v>
      </c>
      <c r="D189" s="40">
        <v>0</v>
      </c>
      <c r="E189" s="40">
        <v>0.165</v>
      </c>
      <c r="F189" s="47">
        <v>0.199</v>
      </c>
    </row>
    <row r="190" spans="1:6" ht="13.5" thickBot="1">
      <c r="A190" s="58" t="s">
        <v>30</v>
      </c>
      <c r="B190" s="101">
        <v>0.31394500000000003</v>
      </c>
      <c r="C190" s="42">
        <v>0</v>
      </c>
      <c r="D190" s="42">
        <v>0</v>
      </c>
      <c r="E190" s="42">
        <v>0.291858</v>
      </c>
      <c r="F190" s="43">
        <v>0.022087</v>
      </c>
    </row>
    <row r="191" spans="1:6" ht="13.5">
      <c r="A191" s="60" t="s">
        <v>10</v>
      </c>
      <c r="B191" s="115">
        <v>0.022487999999999998</v>
      </c>
      <c r="C191" s="35">
        <v>0</v>
      </c>
      <c r="D191" s="36">
        <v>0</v>
      </c>
      <c r="E191" s="36">
        <v>0.000426</v>
      </c>
      <c r="F191" s="46">
        <v>0.022062</v>
      </c>
    </row>
    <row r="192" spans="1:6" ht="12.75">
      <c r="A192" s="61" t="s">
        <v>4</v>
      </c>
      <c r="B192" s="105">
        <v>0.01959</v>
      </c>
      <c r="C192" s="34"/>
      <c r="D192" s="37"/>
      <c r="E192" s="37"/>
      <c r="F192" s="44">
        <v>0.01959</v>
      </c>
    </row>
    <row r="193" spans="1:6" ht="12.75">
      <c r="A193" s="61" t="s">
        <v>17</v>
      </c>
      <c r="B193" s="105">
        <v>0</v>
      </c>
      <c r="C193" s="34"/>
      <c r="D193" s="37"/>
      <c r="E193" s="37"/>
      <c r="F193" s="44"/>
    </row>
    <row r="194" spans="1:6" ht="12.75">
      <c r="A194" s="61" t="s">
        <v>5</v>
      </c>
      <c r="B194" s="105">
        <v>0.000426</v>
      </c>
      <c r="C194" s="34"/>
      <c r="D194" s="37"/>
      <c r="E194" s="37">
        <v>0.000426</v>
      </c>
      <c r="F194" s="44"/>
    </row>
    <row r="195" spans="1:6" ht="12.75">
      <c r="A195" s="61" t="s">
        <v>23</v>
      </c>
      <c r="B195" s="105">
        <v>0</v>
      </c>
      <c r="C195" s="34"/>
      <c r="D195" s="34"/>
      <c r="E195" s="34"/>
      <c r="F195" s="45"/>
    </row>
    <row r="196" spans="1:6" ht="12.75">
      <c r="A196" s="61" t="s">
        <v>24</v>
      </c>
      <c r="B196" s="105">
        <v>0</v>
      </c>
      <c r="C196" s="34"/>
      <c r="D196" s="34"/>
      <c r="E196" s="34"/>
      <c r="F196" s="45"/>
    </row>
    <row r="197" spans="1:6" ht="12.75">
      <c r="A197" s="61" t="s">
        <v>25</v>
      </c>
      <c r="B197" s="105">
        <v>0</v>
      </c>
      <c r="C197" s="34"/>
      <c r="D197" s="34"/>
      <c r="E197" s="34"/>
      <c r="F197" s="45"/>
    </row>
    <row r="198" spans="1:6" ht="12.75">
      <c r="A198" s="61" t="s">
        <v>26</v>
      </c>
      <c r="B198" s="105">
        <v>0.002472</v>
      </c>
      <c r="C198" s="34"/>
      <c r="D198" s="34"/>
      <c r="E198" s="34"/>
      <c r="F198" s="45">
        <v>0.002472</v>
      </c>
    </row>
    <row r="199" spans="1:6" ht="13.5">
      <c r="A199" s="64" t="s">
        <v>0</v>
      </c>
      <c r="B199" s="121">
        <v>0.180867</v>
      </c>
      <c r="C199" s="35">
        <v>0</v>
      </c>
      <c r="D199" s="36">
        <v>0</v>
      </c>
      <c r="E199" s="25">
        <v>0.180842</v>
      </c>
      <c r="F199" s="26">
        <v>2.5E-05</v>
      </c>
    </row>
    <row r="200" spans="1:6" ht="13.5">
      <c r="A200" s="63" t="s">
        <v>12</v>
      </c>
      <c r="B200" s="118">
        <v>0.11059000000000001</v>
      </c>
      <c r="C200" s="35">
        <v>0</v>
      </c>
      <c r="D200" s="36">
        <v>0</v>
      </c>
      <c r="E200" s="36">
        <v>0.11059000000000001</v>
      </c>
      <c r="F200" s="46">
        <v>0</v>
      </c>
    </row>
    <row r="201" spans="1:6" ht="12.75">
      <c r="A201" s="61" t="s">
        <v>13</v>
      </c>
      <c r="B201" s="105">
        <v>0.11059000000000001</v>
      </c>
      <c r="C201" s="34">
        <v>0</v>
      </c>
      <c r="D201" s="37">
        <v>0</v>
      </c>
      <c r="E201" s="37">
        <v>0.11059000000000001</v>
      </c>
      <c r="F201" s="44">
        <v>0</v>
      </c>
    </row>
    <row r="202" spans="1:6" ht="13.5" thickBot="1">
      <c r="A202" s="62" t="s">
        <v>14</v>
      </c>
      <c r="B202" s="114">
        <v>0.196</v>
      </c>
      <c r="C202" s="39">
        <v>0</v>
      </c>
      <c r="D202" s="40">
        <v>0</v>
      </c>
      <c r="E202" s="40">
        <v>0.196</v>
      </c>
      <c r="F202" s="47">
        <v>0</v>
      </c>
    </row>
    <row r="203" spans="1:6" ht="13.5">
      <c r="A203" s="65"/>
      <c r="B203" s="66"/>
      <c r="C203" s="66"/>
      <c r="D203" s="67"/>
      <c r="E203" s="67"/>
      <c r="F203" s="67"/>
    </row>
    <row r="205" spans="1:8" s="136" customFormat="1" ht="18.75">
      <c r="A205" s="132" t="s">
        <v>43</v>
      </c>
      <c r="B205" s="133"/>
      <c r="C205" s="133"/>
      <c r="D205" s="133"/>
      <c r="E205" s="133"/>
      <c r="F205" s="134"/>
      <c r="G205" s="135"/>
      <c r="H205" s="135"/>
    </row>
    <row r="206" ht="13.5" thickBot="1"/>
    <row r="207" spans="1:8" s="2" customFormat="1" ht="15.75" customHeight="1" thickBot="1">
      <c r="A207" s="137"/>
      <c r="B207" s="167" t="s">
        <v>53</v>
      </c>
      <c r="C207" s="168"/>
      <c r="D207" s="168"/>
      <c r="E207" s="168"/>
      <c r="F207" s="169"/>
      <c r="G207" s="69"/>
      <c r="H207" s="69"/>
    </row>
    <row r="208" spans="1:8" s="2" customFormat="1" ht="15.75" customHeight="1" thickBot="1">
      <c r="A208" s="165" t="s">
        <v>8</v>
      </c>
      <c r="B208" s="170" t="s">
        <v>9</v>
      </c>
      <c r="C208" s="171"/>
      <c r="D208" s="171"/>
      <c r="E208" s="171"/>
      <c r="F208" s="172"/>
      <c r="G208" s="69"/>
      <c r="H208" s="69"/>
    </row>
    <row r="209" spans="1:8" s="2" customFormat="1" ht="15.75" customHeight="1" thickBot="1">
      <c r="A209" s="166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6" ht="13.5" thickBot="1">
      <c r="A210" s="124" t="s">
        <v>45</v>
      </c>
      <c r="B210" s="125">
        <f>C210+D210+E210+F210</f>
        <v>1.462628</v>
      </c>
      <c r="C210" s="122"/>
      <c r="D210" s="123"/>
      <c r="E210" s="123">
        <f>E212</f>
        <v>1.462628</v>
      </c>
      <c r="F210" s="138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1.462628</v>
      </c>
      <c r="C212" s="72"/>
      <c r="D212" s="129"/>
      <c r="E212" s="129">
        <f>E213</f>
        <v>1.462628</v>
      </c>
      <c r="F212" s="139"/>
    </row>
    <row r="213" spans="1:6" ht="12.75">
      <c r="A213" s="130" t="s">
        <v>13</v>
      </c>
      <c r="B213" s="19">
        <f>E213</f>
        <v>1.462628</v>
      </c>
      <c r="C213" s="20"/>
      <c r="D213" s="27"/>
      <c r="E213" s="148">
        <v>1.462628</v>
      </c>
      <c r="F213" s="28"/>
    </row>
    <row r="214" spans="1:9" s="141" customFormat="1" ht="13.5" thickBot="1">
      <c r="A214" s="140" t="s">
        <v>14</v>
      </c>
      <c r="B214" s="31">
        <f>E214</f>
        <v>2.22</v>
      </c>
      <c r="C214" s="56"/>
      <c r="D214" s="32"/>
      <c r="E214" s="32">
        <v>2.22</v>
      </c>
      <c r="F214" s="33"/>
      <c r="G214" s="70"/>
      <c r="H214" s="70"/>
      <c r="I214" s="149"/>
    </row>
    <row r="215" spans="1:9" ht="13.5" thickBot="1">
      <c r="A215" s="124" t="s">
        <v>44</v>
      </c>
      <c r="B215" s="125">
        <f>C215+D215+E215+F215</f>
        <v>0.562681</v>
      </c>
      <c r="C215" s="122"/>
      <c r="D215" s="123"/>
      <c r="E215" s="123">
        <f>E217</f>
        <v>0.562681</v>
      </c>
      <c r="F215" s="138"/>
      <c r="I215" s="150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0.562681</v>
      </c>
      <c r="C217" s="72"/>
      <c r="D217" s="129"/>
      <c r="E217" s="129">
        <f>E218</f>
        <v>0.562681</v>
      </c>
      <c r="F217" s="139"/>
    </row>
    <row r="218" spans="1:6" ht="12.75">
      <c r="A218" s="130" t="s">
        <v>13</v>
      </c>
      <c r="B218" s="19">
        <f>E218</f>
        <v>0.562681</v>
      </c>
      <c r="C218" s="20"/>
      <c r="D218" s="27"/>
      <c r="E218" s="148">
        <v>0.562681</v>
      </c>
      <c r="F218" s="28"/>
    </row>
    <row r="219" spans="1:8" s="141" customFormat="1" ht="13.5" thickBot="1">
      <c r="A219" s="140" t="s">
        <v>14</v>
      </c>
      <c r="B219" s="31">
        <f>E219</f>
        <v>0.912</v>
      </c>
      <c r="C219" s="56"/>
      <c r="D219" s="32"/>
      <c r="E219" s="32">
        <v>0.912</v>
      </c>
      <c r="F219" s="33"/>
      <c r="G219" s="70"/>
      <c r="H219" s="70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11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9"/>
  <sheetViews>
    <sheetView zoomScale="86" zoomScaleNormal="86" zoomScalePageLayoutView="0" workbookViewId="0" topLeftCell="A1">
      <selection activeCell="E13" sqref="E13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16384" width="9.140625" style="1" customWidth="1"/>
  </cols>
  <sheetData>
    <row r="1" spans="1:8" s="12" customFormat="1" ht="15.75">
      <c r="A1" s="9" t="s">
        <v>54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37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137"/>
      <c r="B4" s="167" t="s">
        <v>55</v>
      </c>
      <c r="C4" s="168"/>
      <c r="D4" s="168"/>
      <c r="E4" s="168"/>
      <c r="F4" s="169"/>
      <c r="G4" s="69"/>
      <c r="H4" s="69"/>
    </row>
    <row r="5" spans="1:8" s="2" customFormat="1" ht="15.75" customHeight="1" thickBot="1">
      <c r="A5" s="165" t="s">
        <v>8</v>
      </c>
      <c r="B5" s="170" t="s">
        <v>9</v>
      </c>
      <c r="C5" s="171"/>
      <c r="D5" s="171"/>
      <c r="E5" s="171"/>
      <c r="F5" s="172"/>
      <c r="G5" s="69"/>
      <c r="H5" s="69"/>
    </row>
    <row r="6" spans="1:8" s="2" customFormat="1" ht="15.75" customHeight="1" thickBot="1">
      <c r="A6" s="166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31</v>
      </c>
      <c r="B7" s="41">
        <f>B31+B47+B60+B73+B86+B99+B112+B125+B138+B151+B164+B177+B190</f>
        <v>91.93479699999999</v>
      </c>
      <c r="C7" s="42">
        <f>C31+C47+C60+C73+C86+C99+C112+C125+C138+C151+C164+C177+C190</f>
        <v>26.508414999999996</v>
      </c>
      <c r="D7" s="42">
        <f>D31+D47+D60+D73+D86+D99+D112+D125+D138+D151+D164+D177+D190</f>
        <v>0.6609150000000001</v>
      </c>
      <c r="E7" s="43">
        <f>E31+E47+E60+E73+E86+E99+E112+E125+E138+E151+E164+E177+E190</f>
        <v>25.849971</v>
      </c>
      <c r="F7" s="43">
        <f>F8+F16+F20+F17</f>
        <v>38.91549600000001</v>
      </c>
    </row>
    <row r="8" spans="1:6" ht="13.5">
      <c r="A8" s="49" t="s">
        <v>10</v>
      </c>
      <c r="B8" s="16">
        <f aca="true" t="shared" si="0" ref="B8:B25">SUM(C8:F8)</f>
        <v>30.692034</v>
      </c>
      <c r="C8" s="17">
        <f>C9+C10+C11+C12+C13+C14+C15</f>
        <v>0.089704</v>
      </c>
      <c r="D8" s="17">
        <f>D9+D10+D11+D12+D13+D14+D15</f>
        <v>0.00078</v>
      </c>
      <c r="E8" s="17">
        <f>E9+E10+E11+E12+E13+E14+E15</f>
        <v>2.0755</v>
      </c>
      <c r="F8" s="18">
        <f>F9+F10+F11+F12+F13+F14+F15</f>
        <v>28.52605</v>
      </c>
    </row>
    <row r="9" spans="1:8" ht="12.75">
      <c r="A9" s="50" t="s">
        <v>4</v>
      </c>
      <c r="B9" s="19">
        <f t="shared" si="0"/>
        <v>10.831317</v>
      </c>
      <c r="C9" s="20">
        <f aca="true" t="shared" si="1" ref="C9:F19">C33+C49+C62+C75+C88+C101+C114+C127+C140+C153+C166+C179+C192</f>
        <v>0.002474</v>
      </c>
      <c r="D9" s="20">
        <f t="shared" si="1"/>
        <v>0</v>
      </c>
      <c r="E9" s="20">
        <f t="shared" si="1"/>
        <v>0.9724740000000001</v>
      </c>
      <c r="F9" s="21">
        <f t="shared" si="1"/>
        <v>9.856369</v>
      </c>
      <c r="H9" s="70"/>
    </row>
    <row r="10" spans="1:6" ht="12.75">
      <c r="A10" s="50" t="s">
        <v>11</v>
      </c>
      <c r="B10" s="19">
        <f t="shared" si="0"/>
        <v>0.851036</v>
      </c>
      <c r="C10" s="20">
        <f t="shared" si="1"/>
        <v>0</v>
      </c>
      <c r="D10" s="20">
        <f t="shared" si="1"/>
        <v>0</v>
      </c>
      <c r="E10" s="20">
        <f t="shared" si="1"/>
        <v>0.549355</v>
      </c>
      <c r="F10" s="21">
        <f t="shared" si="1"/>
        <v>0.301681</v>
      </c>
    </row>
    <row r="11" spans="1:6" ht="12.75">
      <c r="A11" s="50" t="s">
        <v>5</v>
      </c>
      <c r="B11" s="19">
        <f t="shared" si="0"/>
        <v>18.660780999999997</v>
      </c>
      <c r="C11" s="20">
        <f t="shared" si="1"/>
        <v>0.016225</v>
      </c>
      <c r="D11" s="20">
        <f t="shared" si="1"/>
        <v>0.00078</v>
      </c>
      <c r="E11" s="20">
        <f t="shared" si="1"/>
        <v>0.32613299999999995</v>
      </c>
      <c r="F11" s="21">
        <f t="shared" si="1"/>
        <v>18.317642999999997</v>
      </c>
    </row>
    <row r="12" spans="1:8" ht="12.75">
      <c r="A12" s="50" t="s">
        <v>23</v>
      </c>
      <c r="B12" s="19">
        <f t="shared" si="0"/>
        <v>0.005562999999999999</v>
      </c>
      <c r="C12" s="20">
        <f t="shared" si="1"/>
        <v>0</v>
      </c>
      <c r="D12" s="20">
        <f t="shared" si="1"/>
        <v>0</v>
      </c>
      <c r="E12" s="20">
        <f t="shared" si="1"/>
        <v>0.005562999999999999</v>
      </c>
      <c r="F12" s="21">
        <f t="shared" si="1"/>
        <v>0</v>
      </c>
      <c r="H12" s="70"/>
    </row>
    <row r="13" spans="1:6" ht="12.75">
      <c r="A13" s="50" t="s">
        <v>24</v>
      </c>
      <c r="B13" s="19">
        <f t="shared" si="0"/>
        <v>0.024123</v>
      </c>
      <c r="C13" s="20">
        <f t="shared" si="1"/>
        <v>0</v>
      </c>
      <c r="D13" s="20">
        <f t="shared" si="1"/>
        <v>0</v>
      </c>
      <c r="E13" s="20">
        <f t="shared" si="1"/>
        <v>0.010058</v>
      </c>
      <c r="F13" s="21">
        <f t="shared" si="1"/>
        <v>0.014065</v>
      </c>
    </row>
    <row r="14" spans="1:6" ht="12.75">
      <c r="A14" s="50" t="s">
        <v>25</v>
      </c>
      <c r="B14" s="19">
        <f t="shared" si="0"/>
        <v>0.30926600000000004</v>
      </c>
      <c r="C14" s="20">
        <f t="shared" si="1"/>
        <v>0.067875</v>
      </c>
      <c r="D14" s="20">
        <f t="shared" si="1"/>
        <v>0</v>
      </c>
      <c r="E14" s="20">
        <f t="shared" si="1"/>
        <v>0.20719500000000002</v>
      </c>
      <c r="F14" s="21">
        <f t="shared" si="1"/>
        <v>0.034196</v>
      </c>
    </row>
    <row r="15" spans="1:6" ht="12.75">
      <c r="A15" s="50" t="s">
        <v>26</v>
      </c>
      <c r="B15" s="19">
        <f t="shared" si="0"/>
        <v>0.009948000000000002</v>
      </c>
      <c r="C15" s="20">
        <f t="shared" si="1"/>
        <v>0.00313</v>
      </c>
      <c r="D15" s="20">
        <f t="shared" si="1"/>
        <v>0</v>
      </c>
      <c r="E15" s="20">
        <f t="shared" si="1"/>
        <v>0.0047220000000000005</v>
      </c>
      <c r="F15" s="21">
        <f t="shared" si="1"/>
        <v>0.002096</v>
      </c>
    </row>
    <row r="16" spans="1:6" ht="13.5">
      <c r="A16" s="49" t="s">
        <v>0</v>
      </c>
      <c r="B16" s="22">
        <f t="shared" si="0"/>
        <v>37.616725</v>
      </c>
      <c r="C16" s="72">
        <f t="shared" si="1"/>
        <v>14.253112</v>
      </c>
      <c r="D16" s="72">
        <f t="shared" si="1"/>
        <v>0.5421750000000001</v>
      </c>
      <c r="E16" s="72">
        <f t="shared" si="1"/>
        <v>13.738741</v>
      </c>
      <c r="F16" s="73">
        <f t="shared" si="1"/>
        <v>9.082697000000003</v>
      </c>
    </row>
    <row r="17" spans="1:6" ht="13.5">
      <c r="A17" s="49" t="s">
        <v>12</v>
      </c>
      <c r="B17" s="22">
        <f t="shared" si="0"/>
        <v>21.828771999999997</v>
      </c>
      <c r="C17" s="23">
        <f t="shared" si="1"/>
        <v>10.368333000000002</v>
      </c>
      <c r="D17" s="23">
        <f t="shared" si="1"/>
        <v>0.11796000000000001</v>
      </c>
      <c r="E17" s="23">
        <f t="shared" si="1"/>
        <v>10.035729999999997</v>
      </c>
      <c r="F17" s="24">
        <f t="shared" si="1"/>
        <v>1.3067490000000004</v>
      </c>
    </row>
    <row r="18" spans="1:7" ht="13.5">
      <c r="A18" s="50" t="s">
        <v>13</v>
      </c>
      <c r="B18" s="74">
        <f t="shared" si="0"/>
        <v>21.828771999999997</v>
      </c>
      <c r="C18" s="23">
        <f t="shared" si="1"/>
        <v>10.368333000000002</v>
      </c>
      <c r="D18" s="23">
        <f t="shared" si="1"/>
        <v>0.11796000000000001</v>
      </c>
      <c r="E18" s="23">
        <f t="shared" si="1"/>
        <v>10.035729999999997</v>
      </c>
      <c r="F18" s="24">
        <f t="shared" si="1"/>
        <v>1.3067490000000004</v>
      </c>
      <c r="G18" s="5"/>
    </row>
    <row r="19" spans="1:6" ht="12.75">
      <c r="A19" s="51" t="s">
        <v>14</v>
      </c>
      <c r="B19" s="52">
        <f t="shared" si="0"/>
        <v>26.487000000000002</v>
      </c>
      <c r="C19" s="53">
        <f>C43+C72+C85+C98+C111+C124+C137+C150+C163+C176+C189+C202</f>
        <v>8.35</v>
      </c>
      <c r="D19" s="53">
        <f t="shared" si="1"/>
        <v>0.194</v>
      </c>
      <c r="E19" s="53">
        <f t="shared" si="1"/>
        <v>15.779000000000002</v>
      </c>
      <c r="F19" s="75">
        <f t="shared" si="1"/>
        <v>2.164</v>
      </c>
    </row>
    <row r="20" spans="1:6" ht="13.5">
      <c r="A20" s="49" t="s">
        <v>15</v>
      </c>
      <c r="B20" s="22">
        <f t="shared" si="0"/>
        <v>1.7972659999999998</v>
      </c>
      <c r="C20" s="23">
        <f>C21</f>
        <v>1.7972659999999998</v>
      </c>
      <c r="D20" s="25"/>
      <c r="E20" s="25"/>
      <c r="F20" s="26"/>
    </row>
    <row r="21" spans="1:6" ht="12.75">
      <c r="A21" s="50" t="s">
        <v>13</v>
      </c>
      <c r="B21" s="19">
        <f t="shared" si="0"/>
        <v>1.7972659999999998</v>
      </c>
      <c r="C21" s="20">
        <f>C45</f>
        <v>1.7972659999999998</v>
      </c>
      <c r="D21" s="27"/>
      <c r="E21" s="27"/>
      <c r="F21" s="28"/>
    </row>
    <row r="22" spans="1:6" ht="12.75">
      <c r="A22" s="54" t="s">
        <v>16</v>
      </c>
      <c r="B22" s="52">
        <f t="shared" si="0"/>
        <v>3.3060000000000005</v>
      </c>
      <c r="C22" s="53">
        <f>C46</f>
        <v>3.3060000000000005</v>
      </c>
      <c r="D22" s="29"/>
      <c r="E22" s="29"/>
      <c r="F22" s="30"/>
    </row>
    <row r="23" spans="1:6" ht="13.5">
      <c r="A23" s="49" t="s">
        <v>32</v>
      </c>
      <c r="B23" s="22">
        <f t="shared" si="0"/>
        <v>2.509681</v>
      </c>
      <c r="C23" s="23">
        <f>C24</f>
        <v>2.509681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2.509681</v>
      </c>
      <c r="C24" s="20">
        <f>C58</f>
        <v>2.509681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5.591</v>
      </c>
      <c r="C25" s="56">
        <f>C59</f>
        <v>5.591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customHeight="1" hidden="1" thickBot="1">
      <c r="A27" s="55"/>
      <c r="B27" s="38"/>
      <c r="C27" s="39"/>
      <c r="D27" s="40"/>
      <c r="E27" s="40"/>
      <c r="F27" s="47"/>
    </row>
    <row r="28" spans="1:6" ht="13.5" customHeight="1" hidden="1" thickBot="1">
      <c r="A28" s="55"/>
      <c r="B28" s="38"/>
      <c r="C28" s="39"/>
      <c r="D28" s="40"/>
      <c r="E28" s="40"/>
      <c r="F28" s="47"/>
    </row>
    <row r="29" spans="1:6" ht="13.5" customHeight="1" hidden="1" thickBot="1">
      <c r="A29" s="55"/>
      <c r="B29" s="38"/>
      <c r="C29" s="39"/>
      <c r="D29" s="40"/>
      <c r="E29" s="40"/>
      <c r="F29" s="47"/>
    </row>
    <row r="30" spans="1:6" ht="13.5" customHeight="1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76">
        <v>57.388061</v>
      </c>
      <c r="C31" s="77">
        <v>14.383726</v>
      </c>
      <c r="D31" s="77">
        <v>0.5005390000000001</v>
      </c>
      <c r="E31" s="77">
        <v>16.761904</v>
      </c>
      <c r="F31" s="78">
        <v>25.741892</v>
      </c>
    </row>
    <row r="32" spans="1:6" ht="13.5">
      <c r="A32" s="49" t="s">
        <v>10</v>
      </c>
      <c r="B32" s="79">
        <v>19.57561</v>
      </c>
      <c r="C32" s="17">
        <v>0.02126</v>
      </c>
      <c r="D32" s="144">
        <v>0.00078</v>
      </c>
      <c r="E32" s="144">
        <v>0.604691</v>
      </c>
      <c r="F32" s="145">
        <v>18.948879</v>
      </c>
    </row>
    <row r="33" spans="1:6" ht="12.75">
      <c r="A33" s="50" t="s">
        <v>4</v>
      </c>
      <c r="B33" s="80">
        <v>4.749582</v>
      </c>
      <c r="C33" s="34">
        <v>0.002474</v>
      </c>
      <c r="D33" s="34"/>
      <c r="E33" s="34">
        <v>0.198705</v>
      </c>
      <c r="F33" s="45">
        <v>4.548403</v>
      </c>
    </row>
    <row r="34" spans="1:6" ht="12.75">
      <c r="A34" s="50" t="s">
        <v>11</v>
      </c>
      <c r="B34" s="80">
        <v>0.06384899999999999</v>
      </c>
      <c r="C34" s="34"/>
      <c r="D34" s="34"/>
      <c r="E34" s="34">
        <v>0.01804</v>
      </c>
      <c r="F34" s="45">
        <v>0.045808999999999996</v>
      </c>
    </row>
    <row r="35" spans="1:6" ht="12.75">
      <c r="A35" s="50" t="s">
        <v>5</v>
      </c>
      <c r="B35" s="80">
        <v>14.598606</v>
      </c>
      <c r="C35" s="34">
        <v>0.016225</v>
      </c>
      <c r="D35" s="34">
        <v>0.00078</v>
      </c>
      <c r="E35" s="34">
        <v>0.266155</v>
      </c>
      <c r="F35" s="45">
        <v>14.315446</v>
      </c>
    </row>
    <row r="36" spans="1:8" ht="12.75">
      <c r="A36" s="50" t="s">
        <v>23</v>
      </c>
      <c r="B36" s="80">
        <v>0.005562999999999999</v>
      </c>
      <c r="C36" s="34"/>
      <c r="D36" s="34"/>
      <c r="E36" s="34">
        <v>0.005562999999999999</v>
      </c>
      <c r="F36" s="45"/>
      <c r="H36" s="70"/>
    </row>
    <row r="37" spans="1:6" ht="12.75">
      <c r="A37" s="50" t="s">
        <v>24</v>
      </c>
      <c r="B37" s="80">
        <v>0.004885</v>
      </c>
      <c r="C37" s="34"/>
      <c r="D37" s="34"/>
      <c r="E37" s="34"/>
      <c r="F37" s="45">
        <v>0.004885</v>
      </c>
    </row>
    <row r="38" spans="1:6" ht="12.75">
      <c r="A38" s="50" t="s">
        <v>25</v>
      </c>
      <c r="B38" s="80">
        <v>0.147226</v>
      </c>
      <c r="C38" s="34"/>
      <c r="D38" s="34"/>
      <c r="E38" s="34">
        <v>0.11303</v>
      </c>
      <c r="F38" s="45">
        <v>0.034196</v>
      </c>
    </row>
    <row r="39" spans="1:6" ht="12.75">
      <c r="A39" s="50" t="s">
        <v>26</v>
      </c>
      <c r="B39" s="80">
        <v>0.005899000000000001</v>
      </c>
      <c r="C39" s="34">
        <v>0.002561</v>
      </c>
      <c r="D39" s="34"/>
      <c r="E39" s="34">
        <v>0.003198</v>
      </c>
      <c r="F39" s="45">
        <v>0.00014000000000000001</v>
      </c>
    </row>
    <row r="40" spans="1:6" ht="13.5">
      <c r="A40" s="49" t="s">
        <v>0</v>
      </c>
      <c r="B40" s="83">
        <v>23.142599</v>
      </c>
      <c r="C40" s="35">
        <v>8.410362</v>
      </c>
      <c r="D40" s="36">
        <v>0.381799</v>
      </c>
      <c r="E40" s="25">
        <v>8.392966</v>
      </c>
      <c r="F40" s="26">
        <v>5.957472</v>
      </c>
    </row>
    <row r="41" spans="1:6" ht="13.5">
      <c r="A41" s="49" t="s">
        <v>12</v>
      </c>
      <c r="B41" s="83">
        <v>12.872586000000002</v>
      </c>
      <c r="C41" s="35">
        <v>4.154838000000001</v>
      </c>
      <c r="D41" s="35">
        <v>0.11796000000000001</v>
      </c>
      <c r="E41" s="35">
        <v>7.764247</v>
      </c>
      <c r="F41" s="146">
        <v>0.8355410000000002</v>
      </c>
    </row>
    <row r="42" spans="1:7" ht="12.75">
      <c r="A42" s="50" t="s">
        <v>13</v>
      </c>
      <c r="B42" s="80">
        <v>12.872586000000002</v>
      </c>
      <c r="C42" s="34">
        <v>4.154838000000001</v>
      </c>
      <c r="D42" s="37">
        <v>0.11796000000000001</v>
      </c>
      <c r="E42" s="37">
        <v>7.764247</v>
      </c>
      <c r="F42" s="28">
        <v>0.8355410000000002</v>
      </c>
      <c r="G42" s="5"/>
    </row>
    <row r="43" spans="1:6" ht="12.75">
      <c r="A43" s="51" t="s">
        <v>14</v>
      </c>
      <c r="B43" s="91">
        <v>18.244</v>
      </c>
      <c r="C43" s="147">
        <v>4.434</v>
      </c>
      <c r="D43" s="29">
        <v>0.194</v>
      </c>
      <c r="E43" s="29">
        <v>12.097000000000001</v>
      </c>
      <c r="F43" s="30">
        <v>1.5190000000000001</v>
      </c>
    </row>
    <row r="44" spans="1:6" ht="13.5">
      <c r="A44" s="49" t="s">
        <v>15</v>
      </c>
      <c r="B44" s="83">
        <v>1.7972659999999998</v>
      </c>
      <c r="C44" s="35">
        <v>1.7972659999999998</v>
      </c>
      <c r="D44" s="36">
        <v>0</v>
      </c>
      <c r="E44" s="36">
        <v>0</v>
      </c>
      <c r="F44" s="46">
        <v>0</v>
      </c>
    </row>
    <row r="45" spans="1:6" ht="12.75">
      <c r="A45" s="50" t="s">
        <v>13</v>
      </c>
      <c r="B45" s="80">
        <v>1.7972659999999998</v>
      </c>
      <c r="C45" s="34">
        <v>1.7972659999999998</v>
      </c>
      <c r="D45" s="37"/>
      <c r="E45" s="37"/>
      <c r="F45" s="44"/>
    </row>
    <row r="46" spans="1:6" ht="13.5" thickBot="1">
      <c r="A46" s="54" t="s">
        <v>14</v>
      </c>
      <c r="B46" s="97">
        <v>3.3060000000000005</v>
      </c>
      <c r="C46" s="39">
        <v>3.3060000000000005</v>
      </c>
      <c r="D46" s="40"/>
      <c r="E46" s="40"/>
      <c r="F46" s="47"/>
    </row>
    <row r="47" spans="1:6" ht="13.5" thickBot="1">
      <c r="A47" s="58" t="s">
        <v>39</v>
      </c>
      <c r="B47" s="101">
        <v>2.509681</v>
      </c>
      <c r="C47" s="102">
        <v>2.509681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04">
        <v>0</v>
      </c>
      <c r="C48" s="110">
        <v>0</v>
      </c>
      <c r="D48" s="111">
        <v>0</v>
      </c>
      <c r="E48" s="111">
        <v>0</v>
      </c>
      <c r="F48" s="113">
        <v>0</v>
      </c>
    </row>
    <row r="49" spans="1:6" ht="12.75">
      <c r="A49" s="50" t="s">
        <v>4</v>
      </c>
      <c r="B49" s="105">
        <v>0</v>
      </c>
      <c r="C49" s="106"/>
      <c r="D49" s="107"/>
      <c r="E49" s="107"/>
      <c r="F49" s="108"/>
    </row>
    <row r="50" spans="1:6" ht="12.75">
      <c r="A50" s="50" t="s">
        <v>17</v>
      </c>
      <c r="B50" s="105">
        <v>0</v>
      </c>
      <c r="C50" s="106"/>
      <c r="D50" s="107"/>
      <c r="E50" s="107"/>
      <c r="F50" s="108"/>
    </row>
    <row r="51" spans="1:6" ht="12.75">
      <c r="A51" s="50" t="s">
        <v>5</v>
      </c>
      <c r="B51" s="105">
        <v>0</v>
      </c>
      <c r="C51" s="106"/>
      <c r="D51" s="107"/>
      <c r="E51" s="107"/>
      <c r="F51" s="108"/>
    </row>
    <row r="52" spans="1:6" ht="12.75">
      <c r="A52" s="50" t="s">
        <v>23</v>
      </c>
      <c r="B52" s="105">
        <v>0</v>
      </c>
      <c r="C52" s="106"/>
      <c r="D52" s="106"/>
      <c r="E52" s="106"/>
      <c r="F52" s="109"/>
    </row>
    <row r="53" spans="1:6" ht="12.75">
      <c r="A53" s="50" t="s">
        <v>24</v>
      </c>
      <c r="B53" s="105">
        <v>0</v>
      </c>
      <c r="C53" s="106"/>
      <c r="D53" s="106"/>
      <c r="E53" s="106"/>
      <c r="F53" s="109"/>
    </row>
    <row r="54" spans="1:6" ht="12.75">
      <c r="A54" s="50" t="s">
        <v>25</v>
      </c>
      <c r="B54" s="105">
        <v>0</v>
      </c>
      <c r="C54" s="106"/>
      <c r="D54" s="106"/>
      <c r="E54" s="106"/>
      <c r="F54" s="109"/>
    </row>
    <row r="55" spans="1:6" ht="12.75">
      <c r="A55" s="50" t="s">
        <v>26</v>
      </c>
      <c r="B55" s="105">
        <v>0</v>
      </c>
      <c r="C55" s="106"/>
      <c r="D55" s="106"/>
      <c r="E55" s="106"/>
      <c r="F55" s="109"/>
    </row>
    <row r="56" spans="1:6" ht="13.5">
      <c r="A56" s="49" t="s">
        <v>0</v>
      </c>
      <c r="B56" s="104">
        <v>0</v>
      </c>
      <c r="C56" s="110">
        <v>0</v>
      </c>
      <c r="D56" s="111">
        <v>0</v>
      </c>
      <c r="E56" s="86">
        <v>0</v>
      </c>
      <c r="F56" s="112">
        <v>0</v>
      </c>
    </row>
    <row r="57" spans="1:6" ht="13.5">
      <c r="A57" s="49" t="s">
        <v>12</v>
      </c>
      <c r="B57" s="104">
        <v>2.509681</v>
      </c>
      <c r="C57" s="35">
        <v>2.509681</v>
      </c>
      <c r="D57" s="36"/>
      <c r="E57" s="36"/>
      <c r="F57" s="46"/>
    </row>
    <row r="58" spans="1:6" ht="12.75">
      <c r="A58" s="50" t="s">
        <v>13</v>
      </c>
      <c r="B58" s="105">
        <v>2.509681</v>
      </c>
      <c r="C58" s="34">
        <v>2.509681</v>
      </c>
      <c r="D58" s="37"/>
      <c r="E58" s="37"/>
      <c r="F58" s="44"/>
    </row>
    <row r="59" spans="1:6" ht="13.5" thickBot="1">
      <c r="A59" s="59" t="s">
        <v>14</v>
      </c>
      <c r="B59" s="114">
        <v>5.591</v>
      </c>
      <c r="C59" s="39">
        <v>5.591</v>
      </c>
      <c r="D59" s="40"/>
      <c r="E59" s="40"/>
      <c r="F59" s="47"/>
    </row>
    <row r="60" spans="1:6" ht="13.5" thickBot="1">
      <c r="A60" s="58" t="s">
        <v>27</v>
      </c>
      <c r="B60" s="101">
        <v>9.506412999999998</v>
      </c>
      <c r="C60" s="42">
        <v>4.643693</v>
      </c>
      <c r="D60" s="42">
        <v>0.16037600000000002</v>
      </c>
      <c r="E60" s="42">
        <v>1.7194720000000001</v>
      </c>
      <c r="F60" s="43">
        <v>2.9828719999999995</v>
      </c>
    </row>
    <row r="61" spans="1:6" ht="13.5">
      <c r="A61" s="60" t="s">
        <v>10</v>
      </c>
      <c r="B61" s="115">
        <v>2.383116</v>
      </c>
      <c r="C61" s="17">
        <v>0</v>
      </c>
      <c r="D61" s="144">
        <v>0</v>
      </c>
      <c r="E61" s="144">
        <v>0.113407</v>
      </c>
      <c r="F61" s="145">
        <v>2.2697089999999998</v>
      </c>
    </row>
    <row r="62" spans="1:6" ht="12.75">
      <c r="A62" s="61" t="s">
        <v>4</v>
      </c>
      <c r="B62" s="105">
        <v>2.250191</v>
      </c>
      <c r="C62" s="34"/>
      <c r="D62" s="34"/>
      <c r="E62" s="34">
        <v>0.113407</v>
      </c>
      <c r="F62" s="45">
        <v>2.136784</v>
      </c>
    </row>
    <row r="63" spans="1:6" ht="12.75">
      <c r="A63" s="61" t="s">
        <v>17</v>
      </c>
      <c r="B63" s="105">
        <v>0.072529</v>
      </c>
      <c r="C63" s="34"/>
      <c r="D63" s="37"/>
      <c r="E63" s="37"/>
      <c r="F63" s="45">
        <v>0.072529</v>
      </c>
    </row>
    <row r="64" spans="1:6" ht="12.75">
      <c r="A64" s="61" t="s">
        <v>5</v>
      </c>
      <c r="B64" s="105">
        <v>0.060396</v>
      </c>
      <c r="C64" s="34"/>
      <c r="D64" s="37"/>
      <c r="E64" s="37"/>
      <c r="F64" s="45">
        <v>0.060396</v>
      </c>
    </row>
    <row r="65" spans="1:6" ht="12.75">
      <c r="A65" s="61" t="s">
        <v>23</v>
      </c>
      <c r="B65" s="105">
        <v>0</v>
      </c>
      <c r="C65" s="34"/>
      <c r="D65" s="34"/>
      <c r="E65" s="34"/>
      <c r="F65" s="45"/>
    </row>
    <row r="66" spans="1:6" ht="12.75">
      <c r="A66" s="61" t="s">
        <v>24</v>
      </c>
      <c r="B66" s="105">
        <v>0</v>
      </c>
      <c r="C66" s="34"/>
      <c r="D66" s="34"/>
      <c r="E66" s="34"/>
      <c r="F66" s="45"/>
    </row>
    <row r="67" spans="1:6" ht="12.75">
      <c r="A67" s="61" t="s">
        <v>25</v>
      </c>
      <c r="B67" s="105">
        <v>0</v>
      </c>
      <c r="C67" s="34"/>
      <c r="D67" s="34"/>
      <c r="E67" s="34"/>
      <c r="F67" s="45"/>
    </row>
    <row r="68" spans="1:6" ht="12.75">
      <c r="A68" s="61" t="s">
        <v>26</v>
      </c>
      <c r="B68" s="105">
        <v>0</v>
      </c>
      <c r="C68" s="34"/>
      <c r="D68" s="34"/>
      <c r="E68" s="34"/>
      <c r="F68" s="45"/>
    </row>
    <row r="69" spans="1:6" ht="13.5">
      <c r="A69" s="60" t="s">
        <v>0</v>
      </c>
      <c r="B69" s="104">
        <v>4.742405</v>
      </c>
      <c r="C69" s="35">
        <v>3.0202959999999996</v>
      </c>
      <c r="D69" s="36">
        <v>0.16037600000000002</v>
      </c>
      <c r="E69" s="25">
        <v>0.879289</v>
      </c>
      <c r="F69" s="26">
        <v>0.6824439999999999</v>
      </c>
    </row>
    <row r="70" spans="1:6" ht="13.5">
      <c r="A70" s="60" t="s">
        <v>34</v>
      </c>
      <c r="B70" s="104">
        <v>2.380892</v>
      </c>
      <c r="C70" s="35">
        <v>1.623397</v>
      </c>
      <c r="D70" s="36">
        <v>0</v>
      </c>
      <c r="E70" s="36">
        <v>0.726776</v>
      </c>
      <c r="F70" s="46">
        <v>0.030719</v>
      </c>
    </row>
    <row r="71" spans="1:6" ht="13.5">
      <c r="A71" s="61" t="s">
        <v>13</v>
      </c>
      <c r="B71" s="105">
        <v>2.380892</v>
      </c>
      <c r="C71" s="35">
        <v>1.623397</v>
      </c>
      <c r="D71" s="36">
        <v>0</v>
      </c>
      <c r="E71" s="25">
        <v>0.726776</v>
      </c>
      <c r="F71" s="26">
        <v>0.030719</v>
      </c>
    </row>
    <row r="72" spans="1:6" ht="12" customHeight="1" thickBot="1">
      <c r="A72" s="62" t="s">
        <v>14</v>
      </c>
      <c r="B72" s="114">
        <v>3.258</v>
      </c>
      <c r="C72" s="39">
        <v>2.11</v>
      </c>
      <c r="D72" s="40">
        <v>0</v>
      </c>
      <c r="E72" s="40">
        <v>1.095</v>
      </c>
      <c r="F72" s="47">
        <v>0.053</v>
      </c>
    </row>
    <row r="73" spans="1:6" ht="7.5" customHeight="1" hidden="1" thickBot="1">
      <c r="A73" s="58" t="s">
        <v>33</v>
      </c>
      <c r="B73" s="10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customHeight="1" hidden="1" thickBot="1">
      <c r="A74" s="60" t="s">
        <v>10</v>
      </c>
      <c r="B74" s="104">
        <v>0</v>
      </c>
      <c r="C74" s="35">
        <v>0</v>
      </c>
      <c r="D74" s="36">
        <v>0</v>
      </c>
      <c r="E74" s="36">
        <v>0</v>
      </c>
      <c r="F74" s="46">
        <v>0</v>
      </c>
    </row>
    <row r="75" spans="1:6" ht="13.5" customHeight="1" hidden="1" thickBot="1">
      <c r="A75" s="61" t="s">
        <v>4</v>
      </c>
      <c r="B75" s="105">
        <v>0</v>
      </c>
      <c r="C75" s="34"/>
      <c r="D75" s="37"/>
      <c r="E75" s="37"/>
      <c r="F75" s="44"/>
    </row>
    <row r="76" spans="1:6" ht="13.5" customHeight="1" hidden="1" thickBot="1">
      <c r="A76" s="61" t="s">
        <v>17</v>
      </c>
      <c r="B76" s="105">
        <v>0</v>
      </c>
      <c r="C76" s="34"/>
      <c r="D76" s="37"/>
      <c r="E76" s="37"/>
      <c r="F76" s="44"/>
    </row>
    <row r="77" spans="1:6" ht="13.5" customHeight="1" hidden="1" thickBot="1">
      <c r="A77" s="61" t="s">
        <v>5</v>
      </c>
      <c r="B77" s="105">
        <v>0</v>
      </c>
      <c r="C77" s="34"/>
      <c r="D77" s="37"/>
      <c r="E77" s="37"/>
      <c r="F77" s="44"/>
    </row>
    <row r="78" spans="1:6" ht="13.5" customHeight="1" hidden="1" thickBot="1">
      <c r="A78" s="61" t="s">
        <v>23</v>
      </c>
      <c r="B78" s="105">
        <v>0</v>
      </c>
      <c r="C78" s="34"/>
      <c r="D78" s="34"/>
      <c r="E78" s="34"/>
      <c r="F78" s="45"/>
    </row>
    <row r="79" spans="1:6" ht="13.5" customHeight="1" hidden="1" thickBot="1">
      <c r="A79" s="61" t="s">
        <v>24</v>
      </c>
      <c r="B79" s="105">
        <v>0</v>
      </c>
      <c r="C79" s="34"/>
      <c r="D79" s="34"/>
      <c r="E79" s="34"/>
      <c r="F79" s="45"/>
    </row>
    <row r="80" spans="1:6" ht="13.5" customHeight="1" hidden="1" thickBot="1">
      <c r="A80" s="61" t="s">
        <v>25</v>
      </c>
      <c r="B80" s="105">
        <v>0</v>
      </c>
      <c r="C80" s="34"/>
      <c r="D80" s="34"/>
      <c r="E80" s="34"/>
      <c r="F80" s="45"/>
    </row>
    <row r="81" spans="1:6" ht="13.5" customHeight="1" hidden="1" thickBot="1">
      <c r="A81" s="61" t="s">
        <v>26</v>
      </c>
      <c r="B81" s="105">
        <v>0</v>
      </c>
      <c r="C81" s="34"/>
      <c r="D81" s="34"/>
      <c r="E81" s="34"/>
      <c r="F81" s="45"/>
    </row>
    <row r="82" spans="1:6" ht="14.25" customHeight="1" hidden="1" thickBot="1">
      <c r="A82" s="60" t="s">
        <v>0</v>
      </c>
      <c r="B82" s="104">
        <v>0</v>
      </c>
      <c r="C82" s="35"/>
      <c r="D82" s="36"/>
      <c r="E82" s="25"/>
      <c r="F82" s="26"/>
    </row>
    <row r="83" spans="1:6" ht="14.25" customHeight="1" hidden="1" thickBot="1">
      <c r="A83" s="60" t="s">
        <v>12</v>
      </c>
      <c r="B83" s="104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customHeight="1" hidden="1" thickBot="1">
      <c r="A84" s="61" t="s">
        <v>13</v>
      </c>
      <c r="B84" s="105">
        <v>0</v>
      </c>
      <c r="C84" s="34"/>
      <c r="D84" s="37"/>
      <c r="E84" s="37"/>
      <c r="F84" s="44"/>
    </row>
    <row r="85" spans="1:6" ht="13.5" customHeight="1" hidden="1" thickBot="1">
      <c r="A85" s="62" t="s">
        <v>14</v>
      </c>
      <c r="B85" s="114"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v>2.2216929999999997</v>
      </c>
      <c r="C86" s="42">
        <v>2.169914</v>
      </c>
      <c r="D86" s="42">
        <v>0</v>
      </c>
      <c r="E86" s="42">
        <v>0</v>
      </c>
      <c r="F86" s="43">
        <v>0.051779000000000006</v>
      </c>
    </row>
    <row r="87" spans="1:6" ht="13.5">
      <c r="A87" s="60" t="s">
        <v>10</v>
      </c>
      <c r="B87" s="104">
        <v>0</v>
      </c>
      <c r="C87" s="17">
        <v>0</v>
      </c>
      <c r="D87" s="144">
        <v>0</v>
      </c>
      <c r="E87" s="144">
        <v>0</v>
      </c>
      <c r="F87" s="145">
        <v>0</v>
      </c>
    </row>
    <row r="88" spans="1:6" ht="12.75">
      <c r="A88" s="61" t="s">
        <v>4</v>
      </c>
      <c r="B88" s="105">
        <v>0</v>
      </c>
      <c r="C88" s="34"/>
      <c r="D88" s="34"/>
      <c r="E88" s="34"/>
      <c r="F88" s="45"/>
    </row>
    <row r="89" spans="1:6" ht="12.75">
      <c r="A89" s="61" t="s">
        <v>17</v>
      </c>
      <c r="B89" s="105">
        <v>0</v>
      </c>
      <c r="C89" s="34"/>
      <c r="D89" s="37"/>
      <c r="E89" s="37"/>
      <c r="F89" s="44"/>
    </row>
    <row r="90" spans="1:6" ht="12.75">
      <c r="A90" s="61" t="s">
        <v>5</v>
      </c>
      <c r="B90" s="105">
        <v>0</v>
      </c>
      <c r="C90" s="34"/>
      <c r="D90" s="37"/>
      <c r="E90" s="37"/>
      <c r="F90" s="44"/>
    </row>
    <row r="91" spans="1:6" ht="12.75">
      <c r="A91" s="61" t="s">
        <v>23</v>
      </c>
      <c r="B91" s="105">
        <v>0</v>
      </c>
      <c r="C91" s="34"/>
      <c r="D91" s="34"/>
      <c r="E91" s="34"/>
      <c r="F91" s="45"/>
    </row>
    <row r="92" spans="1:6" ht="12.75">
      <c r="A92" s="61" t="s">
        <v>24</v>
      </c>
      <c r="B92" s="105">
        <v>0</v>
      </c>
      <c r="C92" s="34"/>
      <c r="D92" s="34"/>
      <c r="E92" s="34"/>
      <c r="F92" s="45"/>
    </row>
    <row r="93" spans="1:6" ht="12.75">
      <c r="A93" s="61" t="s">
        <v>25</v>
      </c>
      <c r="B93" s="105">
        <v>0</v>
      </c>
      <c r="C93" s="34"/>
      <c r="D93" s="34"/>
      <c r="E93" s="34"/>
      <c r="F93" s="45"/>
    </row>
    <row r="94" spans="1:6" ht="12.75">
      <c r="A94" s="61" t="s">
        <v>26</v>
      </c>
      <c r="B94" s="105">
        <v>0</v>
      </c>
      <c r="C94" s="34"/>
      <c r="D94" s="34"/>
      <c r="E94" s="34"/>
      <c r="F94" s="45"/>
    </row>
    <row r="95" spans="1:6" ht="13.5">
      <c r="A95" s="60" t="s">
        <v>0</v>
      </c>
      <c r="B95" s="104">
        <v>0.504854</v>
      </c>
      <c r="C95" s="35">
        <v>0.453075</v>
      </c>
      <c r="D95" s="36">
        <v>0</v>
      </c>
      <c r="E95" s="25">
        <v>0</v>
      </c>
      <c r="F95" s="26">
        <v>0.051779000000000006</v>
      </c>
    </row>
    <row r="96" spans="1:6" ht="13.5">
      <c r="A96" s="60" t="s">
        <v>12</v>
      </c>
      <c r="B96" s="104">
        <v>1.716839</v>
      </c>
      <c r="C96" s="35">
        <v>1.716839</v>
      </c>
      <c r="D96" s="36">
        <v>0</v>
      </c>
      <c r="E96" s="36">
        <v>0</v>
      </c>
      <c r="F96" s="46">
        <v>0</v>
      </c>
    </row>
    <row r="97" spans="1:6" ht="13.5">
      <c r="A97" s="61" t="s">
        <v>13</v>
      </c>
      <c r="B97" s="105">
        <v>1.716839</v>
      </c>
      <c r="C97" s="35">
        <v>1.716839</v>
      </c>
      <c r="D97" s="36"/>
      <c r="E97" s="25"/>
      <c r="F97" s="26"/>
    </row>
    <row r="98" spans="1:6" ht="13.5" thickBot="1">
      <c r="A98" s="62" t="s">
        <v>14</v>
      </c>
      <c r="B98" s="114">
        <v>0.818</v>
      </c>
      <c r="C98" s="39">
        <v>0.818</v>
      </c>
      <c r="D98" s="40"/>
      <c r="E98" s="40"/>
      <c r="F98" s="47"/>
    </row>
    <row r="99" spans="1:6" ht="13.5" thickBot="1">
      <c r="A99" s="58" t="s">
        <v>18</v>
      </c>
      <c r="B99" s="101">
        <v>4.361871</v>
      </c>
      <c r="C99" s="42">
        <v>0.51204</v>
      </c>
      <c r="D99" s="42">
        <v>0</v>
      </c>
      <c r="E99" s="42">
        <v>1.338293</v>
      </c>
      <c r="F99" s="43">
        <v>2.511538</v>
      </c>
    </row>
    <row r="100" spans="1:6" ht="13.5">
      <c r="A100" s="60" t="s">
        <v>10</v>
      </c>
      <c r="B100" s="104">
        <v>1.801577</v>
      </c>
      <c r="C100" s="35">
        <v>0.067875</v>
      </c>
      <c r="D100" s="36">
        <v>0</v>
      </c>
      <c r="E100" s="36">
        <v>0.10636100000000001</v>
      </c>
      <c r="F100" s="46">
        <v>1.627341</v>
      </c>
    </row>
    <row r="101" spans="1:6" ht="12.75">
      <c r="A101" s="61" t="s">
        <v>4</v>
      </c>
      <c r="B101" s="105">
        <v>1.17685</v>
      </c>
      <c r="C101" s="34"/>
      <c r="D101" s="37"/>
      <c r="E101" s="37">
        <v>0.007844</v>
      </c>
      <c r="F101" s="44">
        <v>1.169006</v>
      </c>
    </row>
    <row r="102" spans="1:6" ht="12.75">
      <c r="A102" s="61" t="s">
        <v>17</v>
      </c>
      <c r="B102" s="105">
        <v>0</v>
      </c>
      <c r="C102" s="34"/>
      <c r="D102" s="37"/>
      <c r="E102" s="37"/>
      <c r="F102" s="44"/>
    </row>
    <row r="103" spans="1:6" ht="12.75">
      <c r="A103" s="61" t="s">
        <v>5</v>
      </c>
      <c r="B103" s="105">
        <v>0.45586600000000005</v>
      </c>
      <c r="C103" s="34"/>
      <c r="D103" s="37"/>
      <c r="E103" s="37">
        <v>0.004352</v>
      </c>
      <c r="F103" s="44">
        <v>0.451514</v>
      </c>
    </row>
    <row r="104" spans="1:6" ht="12.75">
      <c r="A104" s="61" t="s">
        <v>23</v>
      </c>
      <c r="B104" s="105">
        <v>0</v>
      </c>
      <c r="C104" s="34"/>
      <c r="D104" s="34"/>
      <c r="E104" s="34"/>
      <c r="F104" s="45"/>
    </row>
    <row r="105" spans="1:6" ht="12.75">
      <c r="A105" s="61" t="s">
        <v>24</v>
      </c>
      <c r="B105" s="105">
        <v>0.006821</v>
      </c>
      <c r="C105" s="34"/>
      <c r="D105" s="34"/>
      <c r="E105" s="34"/>
      <c r="F105" s="45">
        <v>0.006821</v>
      </c>
    </row>
    <row r="106" spans="1:6" ht="12.75">
      <c r="A106" s="61" t="s">
        <v>25</v>
      </c>
      <c r="B106" s="105">
        <v>0.16204000000000002</v>
      </c>
      <c r="C106" s="34">
        <v>0.067875</v>
      </c>
      <c r="D106" s="34"/>
      <c r="E106" s="34">
        <v>0.09416500000000001</v>
      </c>
      <c r="F106" s="45"/>
    </row>
    <row r="107" spans="1:6" ht="12.75">
      <c r="A107" s="61" t="s">
        <v>26</v>
      </c>
      <c r="B107" s="105">
        <v>0</v>
      </c>
      <c r="C107" s="34"/>
      <c r="D107" s="34"/>
      <c r="E107" s="34"/>
      <c r="F107" s="45"/>
    </row>
    <row r="108" spans="1:6" ht="13.5">
      <c r="A108" s="60" t="s">
        <v>0</v>
      </c>
      <c r="B108" s="104">
        <v>2.296173</v>
      </c>
      <c r="C108" s="35">
        <v>0.31255099999999997</v>
      </c>
      <c r="D108" s="36">
        <v>0</v>
      </c>
      <c r="E108" s="25">
        <v>1.19078</v>
      </c>
      <c r="F108" s="26">
        <v>0.7928419999999999</v>
      </c>
    </row>
    <row r="109" spans="1:6" ht="13.5">
      <c r="A109" s="60" t="s">
        <v>12</v>
      </c>
      <c r="B109" s="104">
        <v>0.264121</v>
      </c>
      <c r="C109" s="35">
        <v>0.131614</v>
      </c>
      <c r="D109" s="36">
        <v>0</v>
      </c>
      <c r="E109" s="36">
        <v>0.041152</v>
      </c>
      <c r="F109" s="46">
        <v>0.091355</v>
      </c>
    </row>
    <row r="110" spans="1:6" ht="12.75">
      <c r="A110" s="61" t="s">
        <v>13</v>
      </c>
      <c r="B110" s="105">
        <v>0.264121</v>
      </c>
      <c r="C110" s="34">
        <v>0.131614</v>
      </c>
      <c r="D110" s="37">
        <v>0</v>
      </c>
      <c r="E110" s="37">
        <v>0.041152</v>
      </c>
      <c r="F110" s="44">
        <v>0.091355</v>
      </c>
    </row>
    <row r="111" spans="1:6" ht="13.5" thickBot="1">
      <c r="A111" s="62" t="s">
        <v>14</v>
      </c>
      <c r="B111" s="114">
        <v>0.852</v>
      </c>
      <c r="C111" s="39">
        <v>0.622</v>
      </c>
      <c r="D111" s="40">
        <v>0</v>
      </c>
      <c r="E111" s="40">
        <v>0.079</v>
      </c>
      <c r="F111" s="47">
        <v>0.151</v>
      </c>
    </row>
    <row r="112" spans="1:6" ht="13.5" thickBot="1">
      <c r="A112" s="58" t="s">
        <v>28</v>
      </c>
      <c r="B112" s="101">
        <v>2.4423880000000002</v>
      </c>
      <c r="C112" s="42">
        <v>1.25349</v>
      </c>
      <c r="D112" s="42">
        <v>0</v>
      </c>
      <c r="E112" s="42">
        <v>0.7392290000000001</v>
      </c>
      <c r="F112" s="43">
        <v>0.449669</v>
      </c>
    </row>
    <row r="113" spans="1:6" ht="13.5">
      <c r="A113" s="60" t="s">
        <v>10</v>
      </c>
      <c r="B113" s="104">
        <v>0.4355</v>
      </c>
      <c r="C113" s="17">
        <v>0.000569</v>
      </c>
      <c r="D113" s="144">
        <v>0</v>
      </c>
      <c r="E113" s="144">
        <v>0.017432</v>
      </c>
      <c r="F113" s="145">
        <v>0.417499</v>
      </c>
    </row>
    <row r="114" spans="1:6" ht="12.75">
      <c r="A114" s="61" t="s">
        <v>4</v>
      </c>
      <c r="B114" s="105">
        <v>0.416966</v>
      </c>
      <c r="C114" s="34"/>
      <c r="D114" s="34"/>
      <c r="E114" s="34">
        <v>0.014072</v>
      </c>
      <c r="F114" s="45">
        <v>0.40289400000000003</v>
      </c>
    </row>
    <row r="115" spans="1:6" ht="12.75">
      <c r="A115" s="61" t="s">
        <v>17</v>
      </c>
      <c r="B115" s="105">
        <v>0.014605</v>
      </c>
      <c r="C115" s="34"/>
      <c r="D115" s="37"/>
      <c r="E115" s="37"/>
      <c r="F115" s="44">
        <v>0.014605</v>
      </c>
    </row>
    <row r="116" spans="1:6" ht="12.75">
      <c r="A116" s="61" t="s">
        <v>5</v>
      </c>
      <c r="B116" s="105">
        <v>0.0033599999999999997</v>
      </c>
      <c r="C116" s="34"/>
      <c r="D116" s="37"/>
      <c r="E116" s="37">
        <v>0.0033599999999999997</v>
      </c>
      <c r="F116" s="44"/>
    </row>
    <row r="117" spans="1:6" ht="12.75">
      <c r="A117" s="61" t="s">
        <v>23</v>
      </c>
      <c r="B117" s="105">
        <v>0</v>
      </c>
      <c r="C117" s="34"/>
      <c r="D117" s="34"/>
      <c r="E117" s="34"/>
      <c r="F117" s="45"/>
    </row>
    <row r="118" spans="1:6" ht="12.75">
      <c r="A118" s="61" t="s">
        <v>24</v>
      </c>
      <c r="B118" s="105">
        <v>0</v>
      </c>
      <c r="C118" s="34"/>
      <c r="D118" s="34"/>
      <c r="E118" s="34"/>
      <c r="F118" s="45"/>
    </row>
    <row r="119" spans="1:6" ht="12.75">
      <c r="A119" s="61" t="s">
        <v>25</v>
      </c>
      <c r="B119" s="105">
        <v>0</v>
      </c>
      <c r="C119" s="34"/>
      <c r="D119" s="34"/>
      <c r="E119" s="34"/>
      <c r="F119" s="45"/>
    </row>
    <row r="120" spans="1:6" ht="12.75">
      <c r="A120" s="61" t="s">
        <v>26</v>
      </c>
      <c r="B120" s="105">
        <v>0.000569</v>
      </c>
      <c r="C120" s="34">
        <v>0.000569</v>
      </c>
      <c r="D120" s="34"/>
      <c r="E120" s="34"/>
      <c r="F120" s="45"/>
    </row>
    <row r="121" spans="1:6" ht="13.5">
      <c r="A121" s="60" t="s">
        <v>0</v>
      </c>
      <c r="B121" s="104">
        <v>1.708487</v>
      </c>
      <c r="C121" s="35">
        <v>1.252921</v>
      </c>
      <c r="D121" s="36">
        <v>0</v>
      </c>
      <c r="E121" s="36">
        <v>0.43056700000000003</v>
      </c>
      <c r="F121" s="26">
        <v>0.024999</v>
      </c>
    </row>
    <row r="122" spans="1:6" ht="13.5">
      <c r="A122" s="60" t="s">
        <v>12</v>
      </c>
      <c r="B122" s="104">
        <v>0.298401</v>
      </c>
      <c r="C122" s="35">
        <v>0</v>
      </c>
      <c r="D122" s="36">
        <v>0</v>
      </c>
      <c r="E122" s="36">
        <v>0.29123000000000004</v>
      </c>
      <c r="F122" s="46">
        <v>0.007171</v>
      </c>
    </row>
    <row r="123" spans="1:6" ht="13.5">
      <c r="A123" s="61" t="s">
        <v>13</v>
      </c>
      <c r="B123" s="105">
        <v>0.298401</v>
      </c>
      <c r="C123" s="35">
        <v>0</v>
      </c>
      <c r="D123" s="36">
        <v>0</v>
      </c>
      <c r="E123" s="25">
        <v>0.29123000000000004</v>
      </c>
      <c r="F123" s="26">
        <v>0.007171</v>
      </c>
    </row>
    <row r="124" spans="1:6" ht="13.5" thickBot="1">
      <c r="A124" s="62" t="s">
        <v>14</v>
      </c>
      <c r="B124" s="114">
        <v>0.608</v>
      </c>
      <c r="C124" s="39">
        <v>0</v>
      </c>
      <c r="D124" s="40">
        <v>0</v>
      </c>
      <c r="E124" s="40">
        <v>0.597</v>
      </c>
      <c r="F124" s="47">
        <v>0.011</v>
      </c>
    </row>
    <row r="125" spans="1:6" ht="13.5" thickBot="1">
      <c r="A125" s="58" t="s">
        <v>19</v>
      </c>
      <c r="B125" s="101">
        <v>2.682707</v>
      </c>
      <c r="C125" s="42">
        <v>1.035871</v>
      </c>
      <c r="D125" s="42">
        <v>0</v>
      </c>
      <c r="E125" s="42">
        <v>1.032051</v>
      </c>
      <c r="F125" s="43">
        <v>0.6147849999999999</v>
      </c>
    </row>
    <row r="126" spans="1:6" ht="13.5">
      <c r="A126" s="60" t="s">
        <v>10</v>
      </c>
      <c r="B126" s="104">
        <v>0.46937799999999996</v>
      </c>
      <c r="C126" s="35">
        <v>0</v>
      </c>
      <c r="D126" s="36">
        <v>0</v>
      </c>
      <c r="E126" s="36">
        <v>0.09863799999999999</v>
      </c>
      <c r="F126" s="46">
        <v>0.37073999999999996</v>
      </c>
    </row>
    <row r="127" spans="1:6" ht="12.75">
      <c r="A127" s="61" t="s">
        <v>4</v>
      </c>
      <c r="B127" s="105">
        <v>0.155796</v>
      </c>
      <c r="C127" s="34"/>
      <c r="D127" s="37"/>
      <c r="E127" s="37">
        <v>0.051316</v>
      </c>
      <c r="F127" s="44">
        <v>0.10448</v>
      </c>
    </row>
    <row r="128" spans="1:6" ht="12.75">
      <c r="A128" s="61" t="s">
        <v>17</v>
      </c>
      <c r="B128" s="105">
        <v>0.046733</v>
      </c>
      <c r="C128" s="34"/>
      <c r="D128" s="37"/>
      <c r="E128" s="37">
        <v>0.031233</v>
      </c>
      <c r="F128" s="44">
        <v>0.0155</v>
      </c>
    </row>
    <row r="129" spans="1:6" ht="12.75">
      <c r="A129" s="61" t="s">
        <v>5</v>
      </c>
      <c r="B129" s="105">
        <v>0.265242</v>
      </c>
      <c r="C129" s="34"/>
      <c r="D129" s="37"/>
      <c r="E129" s="37">
        <v>0.014482</v>
      </c>
      <c r="F129" s="44">
        <v>0.25076</v>
      </c>
    </row>
    <row r="130" spans="1:6" ht="12.75">
      <c r="A130" s="61" t="s">
        <v>23</v>
      </c>
      <c r="B130" s="105">
        <v>0</v>
      </c>
      <c r="C130" s="34"/>
      <c r="D130" s="34"/>
      <c r="E130" s="34"/>
      <c r="F130" s="45"/>
    </row>
    <row r="131" spans="1:6" ht="12.75">
      <c r="A131" s="61" t="s">
        <v>24</v>
      </c>
      <c r="B131" s="105">
        <v>0.000979</v>
      </c>
      <c r="C131" s="34"/>
      <c r="D131" s="34"/>
      <c r="E131" s="34">
        <v>0.000979</v>
      </c>
      <c r="F131" s="45"/>
    </row>
    <row r="132" spans="1:6" ht="12.75">
      <c r="A132" s="61" t="s">
        <v>25</v>
      </c>
      <c r="B132" s="105">
        <v>0</v>
      </c>
      <c r="C132" s="34"/>
      <c r="D132" s="34"/>
      <c r="E132" s="34"/>
      <c r="F132" s="45"/>
    </row>
    <row r="133" spans="1:6" ht="12.75">
      <c r="A133" s="61" t="s">
        <v>26</v>
      </c>
      <c r="B133" s="105">
        <v>0.000628</v>
      </c>
      <c r="C133" s="34"/>
      <c r="D133" s="34"/>
      <c r="E133" s="34">
        <v>0.000628</v>
      </c>
      <c r="F133" s="45"/>
    </row>
    <row r="134" spans="1:6" ht="13.5">
      <c r="A134" s="60" t="s">
        <v>0</v>
      </c>
      <c r="B134" s="104">
        <v>1.5795719999999998</v>
      </c>
      <c r="C134" s="35">
        <v>0.803907</v>
      </c>
      <c r="D134" s="36">
        <v>0</v>
      </c>
      <c r="E134" s="25">
        <v>0.6127469999999999</v>
      </c>
      <c r="F134" s="26">
        <v>0.162918</v>
      </c>
    </row>
    <row r="135" spans="1:6" ht="13.5">
      <c r="A135" s="60" t="s">
        <v>12</v>
      </c>
      <c r="B135" s="104">
        <v>0.6337569999999999</v>
      </c>
      <c r="C135" s="35">
        <v>0.231964</v>
      </c>
      <c r="D135" s="36">
        <v>0</v>
      </c>
      <c r="E135" s="36">
        <v>0.320666</v>
      </c>
      <c r="F135" s="46">
        <v>0.08112699999999999</v>
      </c>
    </row>
    <row r="136" spans="1:6" ht="12.75">
      <c r="A136" s="61" t="s">
        <v>13</v>
      </c>
      <c r="B136" s="105">
        <v>0.6337569999999999</v>
      </c>
      <c r="C136" s="34">
        <v>0.231964</v>
      </c>
      <c r="D136" s="37">
        <v>0</v>
      </c>
      <c r="E136" s="37">
        <v>0.320666</v>
      </c>
      <c r="F136" s="44">
        <v>0.08112699999999999</v>
      </c>
    </row>
    <row r="137" spans="1:6" ht="13.5" thickBot="1">
      <c r="A137" s="62" t="s">
        <v>14</v>
      </c>
      <c r="B137" s="114">
        <v>0.862</v>
      </c>
      <c r="C137" s="39">
        <v>0.366</v>
      </c>
      <c r="D137" s="40">
        <v>0</v>
      </c>
      <c r="E137" s="40">
        <v>0.496</v>
      </c>
      <c r="F137" s="47">
        <v>0</v>
      </c>
    </row>
    <row r="138" spans="1:6" ht="13.5" thickBot="1">
      <c r="A138" s="58" t="s">
        <v>20</v>
      </c>
      <c r="B138" s="101">
        <v>0.564115</v>
      </c>
      <c r="C138" s="42">
        <v>0</v>
      </c>
      <c r="D138" s="42">
        <v>0</v>
      </c>
      <c r="E138" s="42">
        <v>0.211091</v>
      </c>
      <c r="F138" s="43">
        <v>0.353024</v>
      </c>
    </row>
    <row r="139" spans="1:6" ht="13.5">
      <c r="A139" s="60" t="s">
        <v>10</v>
      </c>
      <c r="B139" s="115">
        <v>0.244347</v>
      </c>
      <c r="C139" s="17">
        <v>0</v>
      </c>
      <c r="D139" s="144">
        <v>0</v>
      </c>
      <c r="E139" s="144">
        <v>0</v>
      </c>
      <c r="F139" s="145">
        <v>0.244347</v>
      </c>
    </row>
    <row r="140" spans="1:6" ht="12.75">
      <c r="A140" s="61" t="s">
        <v>4</v>
      </c>
      <c r="B140" s="105">
        <v>0.197571</v>
      </c>
      <c r="C140" s="34"/>
      <c r="D140" s="34"/>
      <c r="E140" s="34"/>
      <c r="F140" s="45">
        <v>0.197571</v>
      </c>
    </row>
    <row r="141" spans="1:6" ht="12.75">
      <c r="A141" s="61" t="s">
        <v>17</v>
      </c>
      <c r="B141" s="105">
        <v>0</v>
      </c>
      <c r="C141" s="34"/>
      <c r="D141" s="37"/>
      <c r="E141" s="37"/>
      <c r="F141" s="44"/>
    </row>
    <row r="142" spans="1:6" ht="12.75">
      <c r="A142" s="61" t="s">
        <v>5</v>
      </c>
      <c r="B142" s="105">
        <v>0.046776000000000005</v>
      </c>
      <c r="C142" s="34"/>
      <c r="D142" s="37"/>
      <c r="E142" s="37"/>
      <c r="F142" s="44">
        <v>0.046776000000000005</v>
      </c>
    </row>
    <row r="143" spans="1:6" ht="12.75">
      <c r="A143" s="61" t="s">
        <v>23</v>
      </c>
      <c r="B143" s="105">
        <v>0</v>
      </c>
      <c r="C143" s="34"/>
      <c r="D143" s="34"/>
      <c r="E143" s="34"/>
      <c r="F143" s="45"/>
    </row>
    <row r="144" spans="1:6" ht="12.75">
      <c r="A144" s="61" t="s">
        <v>24</v>
      </c>
      <c r="B144" s="105">
        <v>0</v>
      </c>
      <c r="C144" s="34"/>
      <c r="D144" s="34"/>
      <c r="E144" s="34"/>
      <c r="F144" s="45"/>
    </row>
    <row r="145" spans="1:6" ht="12.75">
      <c r="A145" s="61" t="s">
        <v>25</v>
      </c>
      <c r="B145" s="105">
        <v>0</v>
      </c>
      <c r="C145" s="34"/>
      <c r="D145" s="34"/>
      <c r="E145" s="34"/>
      <c r="F145" s="45"/>
    </row>
    <row r="146" spans="1:6" ht="12.75">
      <c r="A146" s="61" t="s">
        <v>26</v>
      </c>
      <c r="B146" s="105">
        <v>0</v>
      </c>
      <c r="C146" s="34"/>
      <c r="D146" s="34"/>
      <c r="E146" s="34"/>
      <c r="F146" s="45"/>
    </row>
    <row r="147" spans="1:6" ht="13.5">
      <c r="A147" s="60" t="s">
        <v>0</v>
      </c>
      <c r="B147" s="118">
        <v>0.28824</v>
      </c>
      <c r="C147" s="35">
        <v>0</v>
      </c>
      <c r="D147" s="36">
        <v>0</v>
      </c>
      <c r="E147" s="25">
        <v>0.179563</v>
      </c>
      <c r="F147" s="26">
        <v>0.10867700000000001</v>
      </c>
    </row>
    <row r="148" spans="1:6" ht="13.5">
      <c r="A148" s="60" t="s">
        <v>12</v>
      </c>
      <c r="B148" s="104">
        <v>0.031528</v>
      </c>
      <c r="C148" s="35">
        <v>0</v>
      </c>
      <c r="D148" s="36">
        <v>0</v>
      </c>
      <c r="E148" s="36">
        <v>0.031528</v>
      </c>
      <c r="F148" s="46">
        <v>0</v>
      </c>
    </row>
    <row r="149" spans="1:6" ht="13.5">
      <c r="A149" s="61" t="s">
        <v>13</v>
      </c>
      <c r="B149" s="105">
        <v>0.031528</v>
      </c>
      <c r="C149" s="35">
        <v>0</v>
      </c>
      <c r="D149" s="36">
        <v>0</v>
      </c>
      <c r="E149" s="25">
        <v>0.031528</v>
      </c>
      <c r="F149" s="26">
        <v>0</v>
      </c>
    </row>
    <row r="150" spans="1:6" ht="13.5" thickBot="1">
      <c r="A150" s="62" t="s">
        <v>14</v>
      </c>
      <c r="B150" s="114">
        <v>0.045</v>
      </c>
      <c r="C150" s="39">
        <v>0</v>
      </c>
      <c r="D150" s="40">
        <v>0</v>
      </c>
      <c r="E150" s="40">
        <v>0.045</v>
      </c>
      <c r="F150" s="47">
        <v>0</v>
      </c>
    </row>
    <row r="151" spans="1:6" ht="13.5" thickBot="1">
      <c r="A151" s="58" t="s">
        <v>21</v>
      </c>
      <c r="B151" s="101">
        <v>2.305034</v>
      </c>
      <c r="C151" s="42">
        <v>0</v>
      </c>
      <c r="D151" s="42">
        <v>0</v>
      </c>
      <c r="E151" s="42">
        <v>1.410313</v>
      </c>
      <c r="F151" s="43">
        <v>0.894721</v>
      </c>
    </row>
    <row r="152" spans="1:6" ht="13.5">
      <c r="A152" s="60" t="s">
        <v>10</v>
      </c>
      <c r="B152" s="104">
        <v>1.0274079999999999</v>
      </c>
      <c r="C152" s="35">
        <v>0</v>
      </c>
      <c r="D152" s="36">
        <v>0</v>
      </c>
      <c r="E152" s="36">
        <v>0.43360699999999996</v>
      </c>
      <c r="F152" s="46">
        <v>0.593801</v>
      </c>
    </row>
    <row r="153" spans="1:6" ht="12.75">
      <c r="A153" s="61" t="s">
        <v>4</v>
      </c>
      <c r="B153" s="105">
        <v>0.533821</v>
      </c>
      <c r="C153" s="34"/>
      <c r="D153" s="37"/>
      <c r="E153" s="37">
        <v>0.127408</v>
      </c>
      <c r="F153" s="44">
        <v>0.406413</v>
      </c>
    </row>
    <row r="154" spans="1:6" ht="12.75">
      <c r="A154" s="61" t="s">
        <v>17</v>
      </c>
      <c r="B154" s="105">
        <v>0.352127</v>
      </c>
      <c r="C154" s="34"/>
      <c r="D154" s="37"/>
      <c r="E154" s="37">
        <v>0.30562</v>
      </c>
      <c r="F154" s="44">
        <v>0.046507</v>
      </c>
    </row>
    <row r="155" spans="1:6" ht="12.75">
      <c r="A155" s="61" t="s">
        <v>5</v>
      </c>
      <c r="B155" s="105">
        <v>0.140004</v>
      </c>
      <c r="C155" s="34"/>
      <c r="D155" s="37"/>
      <c r="E155" s="37"/>
      <c r="F155" s="44">
        <v>0.140004</v>
      </c>
    </row>
    <row r="156" spans="1:6" ht="12.75">
      <c r="A156" s="61" t="s">
        <v>23</v>
      </c>
      <c r="B156" s="105">
        <v>0</v>
      </c>
      <c r="C156" s="34"/>
      <c r="D156" s="34"/>
      <c r="E156" s="34"/>
      <c r="F156" s="45"/>
    </row>
    <row r="157" spans="1:6" ht="12.75">
      <c r="A157" s="61" t="s">
        <v>24</v>
      </c>
      <c r="B157" s="105">
        <v>0.0008020000000000001</v>
      </c>
      <c r="C157" s="34"/>
      <c r="D157" s="34"/>
      <c r="E157" s="34"/>
      <c r="F157" s="45">
        <v>0.0008020000000000001</v>
      </c>
    </row>
    <row r="158" spans="1:6" ht="12.75">
      <c r="A158" s="61" t="s">
        <v>25</v>
      </c>
      <c r="B158" s="105">
        <v>0</v>
      </c>
      <c r="C158" s="34"/>
      <c r="D158" s="34"/>
      <c r="E158" s="34"/>
      <c r="F158" s="45"/>
    </row>
    <row r="159" spans="1:6" ht="12.75">
      <c r="A159" s="61" t="s">
        <v>26</v>
      </c>
      <c r="B159" s="105">
        <v>0.000654</v>
      </c>
      <c r="C159" s="34"/>
      <c r="D159" s="34"/>
      <c r="E159" s="34">
        <v>0.000579</v>
      </c>
      <c r="F159" s="45">
        <v>7.5E-05</v>
      </c>
    </row>
    <row r="160" spans="1:6" ht="13.5">
      <c r="A160" s="60" t="s">
        <v>0</v>
      </c>
      <c r="B160" s="104">
        <v>0.701878</v>
      </c>
      <c r="C160" s="35">
        <v>0</v>
      </c>
      <c r="D160" s="36">
        <v>0</v>
      </c>
      <c r="E160" s="25">
        <v>0.435002</v>
      </c>
      <c r="F160" s="26">
        <v>0.266876</v>
      </c>
    </row>
    <row r="161" spans="1:6" ht="13.5">
      <c r="A161" s="60" t="s">
        <v>12</v>
      </c>
      <c r="B161" s="104">
        <v>0.5757479999999999</v>
      </c>
      <c r="C161" s="35">
        <v>0</v>
      </c>
      <c r="D161" s="36">
        <v>0</v>
      </c>
      <c r="E161" s="36">
        <v>0.541704</v>
      </c>
      <c r="F161" s="46">
        <v>0.034044</v>
      </c>
    </row>
    <row r="162" spans="1:6" ht="12.75">
      <c r="A162" s="61" t="s">
        <v>13</v>
      </c>
      <c r="B162" s="105">
        <v>0.5757479999999999</v>
      </c>
      <c r="C162" s="34">
        <v>0</v>
      </c>
      <c r="D162" s="37">
        <v>0</v>
      </c>
      <c r="E162" s="37">
        <v>0.541704</v>
      </c>
      <c r="F162" s="44">
        <v>0.034044</v>
      </c>
    </row>
    <row r="163" spans="1:6" ht="13.5" thickBot="1">
      <c r="A163" s="62" t="s">
        <v>14</v>
      </c>
      <c r="B163" s="114">
        <v>0.891</v>
      </c>
      <c r="C163" s="39">
        <v>0</v>
      </c>
      <c r="D163" s="40">
        <v>0</v>
      </c>
      <c r="E163" s="40">
        <v>0.837</v>
      </c>
      <c r="F163" s="47">
        <v>0.054</v>
      </c>
    </row>
    <row r="164" spans="1:6" ht="13.5" thickBot="1">
      <c r="A164" s="58" t="s">
        <v>22</v>
      </c>
      <c r="B164" s="101">
        <v>2.499518</v>
      </c>
      <c r="C164" s="42">
        <v>0</v>
      </c>
      <c r="D164" s="42">
        <v>0</v>
      </c>
      <c r="E164" s="42">
        <v>1.545185</v>
      </c>
      <c r="F164" s="43">
        <v>0.9543330000000001</v>
      </c>
    </row>
    <row r="165" spans="1:6" ht="13.5">
      <c r="A165" s="60" t="s">
        <v>10</v>
      </c>
      <c r="B165" s="104">
        <v>1.3518130000000002</v>
      </c>
      <c r="C165" s="17">
        <v>0</v>
      </c>
      <c r="D165" s="144">
        <v>0</v>
      </c>
      <c r="E165" s="144">
        <v>0.6660110000000001</v>
      </c>
      <c r="F165" s="145">
        <v>0.685802</v>
      </c>
    </row>
    <row r="166" spans="1:6" ht="13.5">
      <c r="A166" s="60" t="s">
        <v>4</v>
      </c>
      <c r="B166" s="105">
        <v>1.0010560000000002</v>
      </c>
      <c r="C166" s="34"/>
      <c r="D166" s="34"/>
      <c r="E166" s="34">
        <v>0.45692200000000005</v>
      </c>
      <c r="F166" s="45">
        <v>0.544134</v>
      </c>
    </row>
    <row r="167" spans="1:6" ht="13.5">
      <c r="A167" s="60" t="s">
        <v>17</v>
      </c>
      <c r="B167" s="105">
        <v>0.301193</v>
      </c>
      <c r="C167" s="34"/>
      <c r="D167" s="37"/>
      <c r="E167" s="37">
        <v>0.194462</v>
      </c>
      <c r="F167" s="44">
        <v>0.10673099999999999</v>
      </c>
    </row>
    <row r="168" spans="1:6" ht="13.5">
      <c r="A168" s="60" t="s">
        <v>5</v>
      </c>
      <c r="B168" s="105">
        <v>0.043295</v>
      </c>
      <c r="C168" s="34"/>
      <c r="D168" s="37"/>
      <c r="E168" s="37">
        <v>0.008492000000000001</v>
      </c>
      <c r="F168" s="44">
        <v>0.034803</v>
      </c>
    </row>
    <row r="169" spans="1:6" ht="12.75">
      <c r="A169" s="61" t="s">
        <v>23</v>
      </c>
      <c r="B169" s="105">
        <v>0</v>
      </c>
      <c r="C169" s="34"/>
      <c r="D169" s="34"/>
      <c r="E169" s="34"/>
      <c r="F169" s="45"/>
    </row>
    <row r="170" spans="1:6" ht="12.75">
      <c r="A170" s="61" t="s">
        <v>24</v>
      </c>
      <c r="B170" s="105">
        <v>0.005817999999999999</v>
      </c>
      <c r="C170" s="34"/>
      <c r="D170" s="34"/>
      <c r="E170" s="34">
        <v>0.005817999999999999</v>
      </c>
      <c r="F170" s="45"/>
    </row>
    <row r="171" spans="1:6" ht="12.75">
      <c r="A171" s="61" t="s">
        <v>25</v>
      </c>
      <c r="B171" s="105">
        <v>0</v>
      </c>
      <c r="C171" s="34"/>
      <c r="D171" s="34"/>
      <c r="E171" s="34"/>
      <c r="F171" s="45"/>
    </row>
    <row r="172" spans="1:6" ht="12.75">
      <c r="A172" s="61" t="s">
        <v>26</v>
      </c>
      <c r="B172" s="105">
        <v>0.000451</v>
      </c>
      <c r="C172" s="34"/>
      <c r="D172" s="34"/>
      <c r="E172" s="34">
        <v>0.000317</v>
      </c>
      <c r="F172" s="45">
        <v>0.000134</v>
      </c>
    </row>
    <row r="173" spans="1:6" ht="13.5">
      <c r="A173" s="60" t="s">
        <v>0</v>
      </c>
      <c r="B173" s="104">
        <v>0.981131</v>
      </c>
      <c r="C173" s="35">
        <v>0</v>
      </c>
      <c r="D173" s="36">
        <v>0</v>
      </c>
      <c r="E173" s="25">
        <v>0.812641</v>
      </c>
      <c r="F173" s="26">
        <v>0.16849</v>
      </c>
    </row>
    <row r="174" spans="1:6" ht="13.5">
      <c r="A174" s="60" t="s">
        <v>12</v>
      </c>
      <c r="B174" s="104">
        <v>0.166574</v>
      </c>
      <c r="C174" s="35">
        <v>0</v>
      </c>
      <c r="D174" s="36">
        <v>0</v>
      </c>
      <c r="E174" s="36">
        <v>0.066533</v>
      </c>
      <c r="F174" s="46">
        <v>0.10004099999999999</v>
      </c>
    </row>
    <row r="175" spans="1:6" ht="13.5">
      <c r="A175" s="61" t="s">
        <v>13</v>
      </c>
      <c r="B175" s="105">
        <v>0.166574</v>
      </c>
      <c r="C175" s="35">
        <v>0</v>
      </c>
      <c r="D175" s="36">
        <v>0</v>
      </c>
      <c r="E175" s="25">
        <v>0.066533</v>
      </c>
      <c r="F175" s="26">
        <v>0.10004099999999999</v>
      </c>
    </row>
    <row r="176" spans="1:6" ht="13.5" thickBot="1">
      <c r="A176" s="62" t="s">
        <v>14</v>
      </c>
      <c r="B176" s="114">
        <v>0.28800000000000003</v>
      </c>
      <c r="C176" s="39">
        <v>0</v>
      </c>
      <c r="D176" s="40">
        <v>0</v>
      </c>
      <c r="E176" s="40">
        <v>0.128</v>
      </c>
      <c r="F176" s="47">
        <v>0.16</v>
      </c>
    </row>
    <row r="177" spans="1:6" ht="13.5" thickBot="1">
      <c r="A177" s="58" t="s">
        <v>36</v>
      </c>
      <c r="B177" s="101">
        <v>5.135367</v>
      </c>
      <c r="C177" s="42">
        <v>0</v>
      </c>
      <c r="D177" s="42">
        <v>0</v>
      </c>
      <c r="E177" s="42">
        <v>0.7956859999999999</v>
      </c>
      <c r="F177" s="43">
        <v>4.339681</v>
      </c>
    </row>
    <row r="178" spans="1:6" ht="13.5">
      <c r="A178" s="60" t="s">
        <v>10</v>
      </c>
      <c r="B178" s="104">
        <v>3.369357</v>
      </c>
      <c r="C178" s="35">
        <v>0</v>
      </c>
      <c r="D178" s="36">
        <v>0</v>
      </c>
      <c r="E178" s="36">
        <v>0.022602</v>
      </c>
      <c r="F178" s="46">
        <v>3.346755</v>
      </c>
    </row>
    <row r="179" spans="1:6" ht="12.75">
      <c r="A179" s="61" t="s">
        <v>4</v>
      </c>
      <c r="B179" s="105">
        <v>0.33005400000000007</v>
      </c>
      <c r="C179" s="34"/>
      <c r="D179" s="37"/>
      <c r="E179" s="37">
        <v>0.0028</v>
      </c>
      <c r="F179" s="44">
        <v>0.32725400000000004</v>
      </c>
    </row>
    <row r="180" spans="1:6" ht="12.75">
      <c r="A180" s="61" t="s">
        <v>17</v>
      </c>
      <c r="B180" s="105">
        <v>0</v>
      </c>
      <c r="C180" s="34"/>
      <c r="D180" s="37"/>
      <c r="E180" s="37"/>
      <c r="F180" s="44"/>
    </row>
    <row r="181" spans="1:6" ht="12.75">
      <c r="A181" s="61" t="s">
        <v>5</v>
      </c>
      <c r="B181" s="105">
        <v>3.034485</v>
      </c>
      <c r="C181" s="34"/>
      <c r="D181" s="37"/>
      <c r="E181" s="37">
        <v>0.016541</v>
      </c>
      <c r="F181" s="44">
        <v>3.017944</v>
      </c>
    </row>
    <row r="182" spans="1:6" ht="12.75">
      <c r="A182" s="61" t="s">
        <v>23</v>
      </c>
      <c r="B182" s="105">
        <v>0</v>
      </c>
      <c r="C182" s="34"/>
      <c r="D182" s="34"/>
      <c r="E182" s="34"/>
      <c r="F182" s="45"/>
    </row>
    <row r="183" spans="1:6" ht="12.75">
      <c r="A183" s="61" t="s">
        <v>24</v>
      </c>
      <c r="B183" s="105">
        <v>0.004818</v>
      </c>
      <c r="C183" s="34"/>
      <c r="D183" s="34"/>
      <c r="E183" s="34">
        <v>0.003261</v>
      </c>
      <c r="F183" s="45">
        <v>0.001557</v>
      </c>
    </row>
    <row r="184" spans="1:6" ht="12.75">
      <c r="A184" s="61" t="s">
        <v>25</v>
      </c>
      <c r="B184" s="105">
        <v>0</v>
      </c>
      <c r="C184" s="34"/>
      <c r="D184" s="34"/>
      <c r="E184" s="34"/>
      <c r="F184" s="45"/>
    </row>
    <row r="185" spans="1:6" ht="12.75">
      <c r="A185" s="61" t="s">
        <v>26</v>
      </c>
      <c r="B185" s="105">
        <v>0</v>
      </c>
      <c r="C185" s="34"/>
      <c r="D185" s="34"/>
      <c r="E185" s="34"/>
      <c r="F185" s="45"/>
    </row>
    <row r="186" spans="1:6" ht="13.5">
      <c r="A186" s="60" t="s">
        <v>0</v>
      </c>
      <c r="B186" s="104">
        <v>1.533334</v>
      </c>
      <c r="C186" s="35">
        <v>0</v>
      </c>
      <c r="D186" s="36">
        <v>0</v>
      </c>
      <c r="E186" s="35">
        <v>0.667159</v>
      </c>
      <c r="F186" s="26">
        <v>0.8661749999999999</v>
      </c>
    </row>
    <row r="187" spans="1:6" ht="13.5">
      <c r="A187" s="63" t="s">
        <v>12</v>
      </c>
      <c r="B187" s="118">
        <v>0.232676</v>
      </c>
      <c r="C187" s="35">
        <v>0</v>
      </c>
      <c r="D187" s="36">
        <v>0</v>
      </c>
      <c r="E187" s="36">
        <v>0.10592499999999999</v>
      </c>
      <c r="F187" s="46">
        <v>0.126751</v>
      </c>
    </row>
    <row r="188" spans="1:6" ht="12.75">
      <c r="A188" s="61" t="s">
        <v>13</v>
      </c>
      <c r="B188" s="105">
        <v>0.232676</v>
      </c>
      <c r="C188" s="34">
        <v>0</v>
      </c>
      <c r="D188" s="37">
        <v>0</v>
      </c>
      <c r="E188" s="37">
        <v>0.10592499999999999</v>
      </c>
      <c r="F188" s="44">
        <v>0.126751</v>
      </c>
    </row>
    <row r="189" spans="1:6" ht="13.5" thickBot="1">
      <c r="A189" s="62" t="s">
        <v>14</v>
      </c>
      <c r="B189" s="114">
        <v>0.392</v>
      </c>
      <c r="C189" s="39">
        <v>0</v>
      </c>
      <c r="D189" s="40">
        <v>0</v>
      </c>
      <c r="E189" s="40">
        <v>0.176</v>
      </c>
      <c r="F189" s="47">
        <v>0.216</v>
      </c>
    </row>
    <row r="190" spans="1:6" ht="13.5" thickBot="1">
      <c r="A190" s="58" t="s">
        <v>30</v>
      </c>
      <c r="B190" s="101">
        <v>0.317949</v>
      </c>
      <c r="C190" s="42">
        <v>0</v>
      </c>
      <c r="D190" s="42">
        <v>0</v>
      </c>
      <c r="E190" s="42">
        <v>0.296747</v>
      </c>
      <c r="F190" s="43">
        <v>0.021202</v>
      </c>
    </row>
    <row r="191" spans="1:6" ht="13.5">
      <c r="A191" s="60" t="s">
        <v>10</v>
      </c>
      <c r="B191" s="115">
        <v>0.033928</v>
      </c>
      <c r="C191" s="35">
        <v>0</v>
      </c>
      <c r="D191" s="36">
        <v>0</v>
      </c>
      <c r="E191" s="36">
        <v>0.012751</v>
      </c>
      <c r="F191" s="46">
        <v>0.021176999999999998</v>
      </c>
    </row>
    <row r="192" spans="1:6" ht="12.75">
      <c r="A192" s="61" t="s">
        <v>4</v>
      </c>
      <c r="B192" s="105">
        <v>0.01943</v>
      </c>
      <c r="C192" s="34"/>
      <c r="D192" s="37"/>
      <c r="E192" s="37"/>
      <c r="F192" s="44">
        <v>0.01943</v>
      </c>
    </row>
    <row r="193" spans="1:6" ht="12.75">
      <c r="A193" s="61" t="s">
        <v>17</v>
      </c>
      <c r="B193" s="105">
        <v>0</v>
      </c>
      <c r="C193" s="34"/>
      <c r="D193" s="37"/>
      <c r="E193" s="37"/>
      <c r="F193" s="44"/>
    </row>
    <row r="194" spans="1:6" ht="12.75">
      <c r="A194" s="61" t="s">
        <v>5</v>
      </c>
      <c r="B194" s="105">
        <v>0.012751</v>
      </c>
      <c r="C194" s="34"/>
      <c r="D194" s="37"/>
      <c r="E194" s="37">
        <v>0.012751</v>
      </c>
      <c r="F194" s="44"/>
    </row>
    <row r="195" spans="1:6" ht="12.75">
      <c r="A195" s="61" t="s">
        <v>23</v>
      </c>
      <c r="B195" s="105">
        <v>0</v>
      </c>
      <c r="C195" s="34"/>
      <c r="D195" s="34"/>
      <c r="E195" s="34"/>
      <c r="F195" s="45"/>
    </row>
    <row r="196" spans="1:6" ht="12.75">
      <c r="A196" s="61" t="s">
        <v>24</v>
      </c>
      <c r="B196" s="105">
        <v>0</v>
      </c>
      <c r="C196" s="34"/>
      <c r="D196" s="34"/>
      <c r="E196" s="34"/>
      <c r="F196" s="45"/>
    </row>
    <row r="197" spans="1:6" ht="12.75">
      <c r="A197" s="61" t="s">
        <v>25</v>
      </c>
      <c r="B197" s="105">
        <v>0</v>
      </c>
      <c r="C197" s="34"/>
      <c r="D197" s="34"/>
      <c r="E197" s="34"/>
      <c r="F197" s="45"/>
    </row>
    <row r="198" spans="1:6" ht="12.75">
      <c r="A198" s="61" t="s">
        <v>26</v>
      </c>
      <c r="B198" s="105">
        <v>0.001747</v>
      </c>
      <c r="C198" s="34"/>
      <c r="D198" s="34"/>
      <c r="E198" s="34"/>
      <c r="F198" s="45">
        <v>0.001747</v>
      </c>
    </row>
    <row r="199" spans="1:6" ht="13.5">
      <c r="A199" s="64" t="s">
        <v>0</v>
      </c>
      <c r="B199" s="121">
        <v>0.13805199999999998</v>
      </c>
      <c r="C199" s="35">
        <v>0</v>
      </c>
      <c r="D199" s="36">
        <v>0</v>
      </c>
      <c r="E199" s="25">
        <v>0.13802699999999998</v>
      </c>
      <c r="F199" s="26">
        <v>2.5E-05</v>
      </c>
    </row>
    <row r="200" spans="1:6" ht="13.5">
      <c r="A200" s="63" t="s">
        <v>12</v>
      </c>
      <c r="B200" s="118">
        <v>0.145969</v>
      </c>
      <c r="C200" s="35">
        <v>0</v>
      </c>
      <c r="D200" s="36">
        <v>0</v>
      </c>
      <c r="E200" s="36">
        <v>0.145969</v>
      </c>
      <c r="F200" s="46">
        <v>0</v>
      </c>
    </row>
    <row r="201" spans="1:6" ht="12.75">
      <c r="A201" s="61" t="s">
        <v>13</v>
      </c>
      <c r="B201" s="105">
        <v>0.145969</v>
      </c>
      <c r="C201" s="34">
        <v>0</v>
      </c>
      <c r="D201" s="37">
        <v>0</v>
      </c>
      <c r="E201" s="37">
        <v>0.145969</v>
      </c>
      <c r="F201" s="44">
        <v>0</v>
      </c>
    </row>
    <row r="202" spans="1:6" ht="13.5" thickBot="1">
      <c r="A202" s="62" t="s">
        <v>14</v>
      </c>
      <c r="B202" s="114">
        <v>0.229</v>
      </c>
      <c r="C202" s="39">
        <v>0</v>
      </c>
      <c r="D202" s="40">
        <v>0</v>
      </c>
      <c r="E202" s="40">
        <v>0.229</v>
      </c>
      <c r="F202" s="47">
        <v>0</v>
      </c>
    </row>
    <row r="203" spans="1:6" ht="13.5">
      <c r="A203" s="65"/>
      <c r="B203" s="66"/>
      <c r="C203" s="66"/>
      <c r="D203" s="67"/>
      <c r="E203" s="67"/>
      <c r="F203" s="67"/>
    </row>
    <row r="205" spans="1:8" s="136" customFormat="1" ht="18.75">
      <c r="A205" s="132" t="s">
        <v>43</v>
      </c>
      <c r="B205" s="133"/>
      <c r="C205" s="133"/>
      <c r="D205" s="133"/>
      <c r="E205" s="133"/>
      <c r="F205" s="134"/>
      <c r="G205" s="135"/>
      <c r="H205" s="135"/>
    </row>
    <row r="206" ht="13.5" thickBot="1"/>
    <row r="207" spans="1:8" s="2" customFormat="1" ht="15.75" customHeight="1" thickBot="1">
      <c r="A207" s="137"/>
      <c r="B207" s="167" t="s">
        <v>55</v>
      </c>
      <c r="C207" s="168"/>
      <c r="D207" s="168"/>
      <c r="E207" s="168"/>
      <c r="F207" s="169"/>
      <c r="G207" s="69"/>
      <c r="H207" s="69"/>
    </row>
    <row r="208" spans="1:8" s="2" customFormat="1" ht="15.75" customHeight="1" thickBot="1">
      <c r="A208" s="165" t="s">
        <v>8</v>
      </c>
      <c r="B208" s="170" t="s">
        <v>9</v>
      </c>
      <c r="C208" s="171"/>
      <c r="D208" s="171"/>
      <c r="E208" s="171"/>
      <c r="F208" s="172"/>
      <c r="G208" s="69"/>
      <c r="H208" s="69"/>
    </row>
    <row r="209" spans="1:8" s="2" customFormat="1" ht="15.75" customHeight="1" thickBot="1">
      <c r="A209" s="166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6" ht="13.5" thickBot="1">
      <c r="A210" s="124" t="s">
        <v>45</v>
      </c>
      <c r="B210" s="125">
        <f>C210+D210+E210+F210</f>
        <v>1.407331</v>
      </c>
      <c r="C210" s="122"/>
      <c r="D210" s="123"/>
      <c r="E210" s="123">
        <f>E212</f>
        <v>1.407331</v>
      </c>
      <c r="F210" s="138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1.407331</v>
      </c>
      <c r="C212" s="72"/>
      <c r="D212" s="129"/>
      <c r="E212" s="129">
        <f>E213</f>
        <v>1.407331</v>
      </c>
      <c r="F212" s="139"/>
    </row>
    <row r="213" spans="1:6" ht="12.75">
      <c r="A213" s="130" t="s">
        <v>13</v>
      </c>
      <c r="B213" s="19">
        <f>E213</f>
        <v>1.407331</v>
      </c>
      <c r="C213" s="20"/>
      <c r="D213" s="27"/>
      <c r="E213" s="148">
        <v>1.407331</v>
      </c>
      <c r="F213" s="28"/>
    </row>
    <row r="214" spans="1:9" s="141" customFormat="1" ht="13.5" thickBot="1">
      <c r="A214" s="140" t="s">
        <v>14</v>
      </c>
      <c r="B214" s="31">
        <f>E214</f>
        <v>2.088</v>
      </c>
      <c r="C214" s="56"/>
      <c r="D214" s="32"/>
      <c r="E214" s="32">
        <v>2.088</v>
      </c>
      <c r="F214" s="33"/>
      <c r="G214" s="70"/>
      <c r="H214" s="70"/>
      <c r="I214" s="149"/>
    </row>
    <row r="215" spans="1:9" ht="13.5" thickBot="1">
      <c r="A215" s="124" t="s">
        <v>44</v>
      </c>
      <c r="B215" s="125">
        <f>C215+D215+E215+F215</f>
        <v>0.60142</v>
      </c>
      <c r="C215" s="122"/>
      <c r="D215" s="123"/>
      <c r="E215" s="123">
        <f>E217</f>
        <v>0.60142</v>
      </c>
      <c r="F215" s="138"/>
      <c r="I215" s="150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0.60142</v>
      </c>
      <c r="C217" s="72"/>
      <c r="D217" s="129"/>
      <c r="E217" s="129">
        <f>E218</f>
        <v>0.60142</v>
      </c>
      <c r="F217" s="139"/>
    </row>
    <row r="218" spans="1:6" ht="12.75">
      <c r="A218" s="130" t="s">
        <v>13</v>
      </c>
      <c r="B218" s="19">
        <f>E218</f>
        <v>0.60142</v>
      </c>
      <c r="C218" s="20"/>
      <c r="D218" s="27"/>
      <c r="E218" s="148">
        <v>0.60142</v>
      </c>
      <c r="F218" s="28"/>
    </row>
    <row r="219" spans="1:8" s="141" customFormat="1" ht="13.5" thickBot="1">
      <c r="A219" s="140" t="s">
        <v>14</v>
      </c>
      <c r="B219" s="31">
        <f>E219</f>
        <v>0.922</v>
      </c>
      <c r="C219" s="56"/>
      <c r="D219" s="32"/>
      <c r="E219" s="32">
        <v>0.922</v>
      </c>
      <c r="F219" s="33"/>
      <c r="G219" s="70"/>
      <c r="H219" s="70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11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9"/>
  <sheetViews>
    <sheetView zoomScale="86" zoomScaleNormal="86" zoomScalePageLayoutView="0" workbookViewId="0" topLeftCell="A1">
      <selection activeCell="E214" sqref="E214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16384" width="9.140625" style="1" customWidth="1"/>
  </cols>
  <sheetData>
    <row r="1" spans="1:8" s="12" customFormat="1" ht="15.75">
      <c r="A1" s="9" t="s">
        <v>56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37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137"/>
      <c r="B4" s="167" t="s">
        <v>57</v>
      </c>
      <c r="C4" s="168"/>
      <c r="D4" s="168"/>
      <c r="E4" s="168"/>
      <c r="F4" s="169"/>
      <c r="G4" s="69"/>
      <c r="H4" s="69"/>
    </row>
    <row r="5" spans="1:8" s="2" customFormat="1" ht="15.75" customHeight="1" thickBot="1">
      <c r="A5" s="165" t="s">
        <v>8</v>
      </c>
      <c r="B5" s="170" t="s">
        <v>9</v>
      </c>
      <c r="C5" s="171"/>
      <c r="D5" s="171"/>
      <c r="E5" s="171"/>
      <c r="F5" s="172"/>
      <c r="G5" s="69"/>
      <c r="H5" s="69"/>
    </row>
    <row r="6" spans="1:8" s="2" customFormat="1" ht="15.75" customHeight="1" thickBot="1">
      <c r="A6" s="166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31</v>
      </c>
      <c r="B7" s="41">
        <f>B31+B47+B60+B73+B86+B99+B112+B125+B138+B151+B164+B177+B190</f>
        <v>97.952274</v>
      </c>
      <c r="C7" s="42">
        <f>C31+C47+C60+C73+C86+C99+C112+C125+C138+C151+C164+C177+C190</f>
        <v>28.557051000000005</v>
      </c>
      <c r="D7" s="42">
        <f>D31+D47+D60+D73+D86+D99+D112+D125+D138+D151+D164+D177+D190</f>
        <v>0.645808</v>
      </c>
      <c r="E7" s="43">
        <f>E31+E47+E60+E73+E86+E99+E112+E125+E138+E151+E164+E177+E190</f>
        <v>27.223733000000006</v>
      </c>
      <c r="F7" s="43">
        <f>F8+F16+F20+F17</f>
        <v>41.525681999999996</v>
      </c>
    </row>
    <row r="8" spans="1:6" ht="13.5">
      <c r="A8" s="49" t="s">
        <v>10</v>
      </c>
      <c r="B8" s="16">
        <f aca="true" t="shared" si="0" ref="B8:B25">SUM(C8:F8)</f>
        <v>32.14761699999999</v>
      </c>
      <c r="C8" s="17">
        <f>C9+C10+C11+C12+C13+C14+C15</f>
        <v>0.088561</v>
      </c>
      <c r="D8" s="17">
        <f>D9+D10+D11+D12+D13+D14+D15</f>
        <v>0.00065</v>
      </c>
      <c r="E8" s="17">
        <f>E9+E10+E11+E12+E13+E14+E15</f>
        <v>2.143017</v>
      </c>
      <c r="F8" s="18">
        <f>F9+F10+F11+F12+F13+F14+F15</f>
        <v>29.91538899999999</v>
      </c>
    </row>
    <row r="9" spans="1:8" ht="12.75">
      <c r="A9" s="50" t="s">
        <v>4</v>
      </c>
      <c r="B9" s="19">
        <f t="shared" si="0"/>
        <v>11.537959999999996</v>
      </c>
      <c r="C9" s="20">
        <f aca="true" t="shared" si="1" ref="C9:F19">C33+C49+C62+C75+C88+C101+C114+C127+C140+C153+C166+C179+C192</f>
        <v>0.0031639999999999997</v>
      </c>
      <c r="D9" s="20">
        <f t="shared" si="1"/>
        <v>0</v>
      </c>
      <c r="E9" s="20">
        <f t="shared" si="1"/>
        <v>1.0525710000000001</v>
      </c>
      <c r="F9" s="21">
        <f t="shared" si="1"/>
        <v>10.482224999999996</v>
      </c>
      <c r="H9" s="70"/>
    </row>
    <row r="10" spans="1:6" ht="12.75">
      <c r="A10" s="50" t="s">
        <v>11</v>
      </c>
      <c r="B10" s="19">
        <f t="shared" si="0"/>
        <v>0.8167659999999999</v>
      </c>
      <c r="C10" s="20">
        <f t="shared" si="1"/>
        <v>0</v>
      </c>
      <c r="D10" s="20">
        <f t="shared" si="1"/>
        <v>0</v>
      </c>
      <c r="E10" s="20">
        <f t="shared" si="1"/>
        <v>0.518133</v>
      </c>
      <c r="F10" s="21">
        <f t="shared" si="1"/>
        <v>0.298633</v>
      </c>
    </row>
    <row r="11" spans="1:6" ht="12.75">
      <c r="A11" s="50" t="s">
        <v>5</v>
      </c>
      <c r="B11" s="19">
        <f t="shared" si="0"/>
        <v>19.447983999999998</v>
      </c>
      <c r="C11" s="20">
        <f t="shared" si="1"/>
        <v>0.016975999999999998</v>
      </c>
      <c r="D11" s="20">
        <f t="shared" si="1"/>
        <v>0.00065</v>
      </c>
      <c r="E11" s="20">
        <f t="shared" si="1"/>
        <v>0.349666</v>
      </c>
      <c r="F11" s="21">
        <f t="shared" si="1"/>
        <v>19.080692</v>
      </c>
    </row>
    <row r="12" spans="1:8" ht="12.75">
      <c r="A12" s="50" t="s">
        <v>23</v>
      </c>
      <c r="B12" s="19">
        <f t="shared" si="0"/>
        <v>0.010119999999999999</v>
      </c>
      <c r="C12" s="20">
        <f t="shared" si="1"/>
        <v>0</v>
      </c>
      <c r="D12" s="20">
        <f t="shared" si="1"/>
        <v>0</v>
      </c>
      <c r="E12" s="20">
        <f t="shared" si="1"/>
        <v>0.010119999999999999</v>
      </c>
      <c r="F12" s="21">
        <f t="shared" si="1"/>
        <v>0</v>
      </c>
      <c r="H12" s="70"/>
    </row>
    <row r="13" spans="1:6" ht="12.75">
      <c r="A13" s="50" t="s">
        <v>24</v>
      </c>
      <c r="B13" s="19">
        <f t="shared" si="0"/>
        <v>0.029394</v>
      </c>
      <c r="C13" s="20">
        <f t="shared" si="1"/>
        <v>0</v>
      </c>
      <c r="D13" s="20">
        <f t="shared" si="1"/>
        <v>0</v>
      </c>
      <c r="E13" s="20">
        <f t="shared" si="1"/>
        <v>0.012312</v>
      </c>
      <c r="F13" s="21">
        <f t="shared" si="1"/>
        <v>0.017082</v>
      </c>
    </row>
    <row r="14" spans="1:6" ht="12.75">
      <c r="A14" s="50" t="s">
        <v>25</v>
      </c>
      <c r="B14" s="19">
        <f t="shared" si="0"/>
        <v>0.293863</v>
      </c>
      <c r="C14" s="20">
        <f t="shared" si="1"/>
        <v>0.06505899999999999</v>
      </c>
      <c r="D14" s="20">
        <f t="shared" si="1"/>
        <v>0</v>
      </c>
      <c r="E14" s="20">
        <f t="shared" si="1"/>
        <v>0.19387100000000002</v>
      </c>
      <c r="F14" s="21">
        <f t="shared" si="1"/>
        <v>0.034933</v>
      </c>
    </row>
    <row r="15" spans="1:6" ht="12.75">
      <c r="A15" s="50" t="s">
        <v>26</v>
      </c>
      <c r="B15" s="19">
        <f t="shared" si="0"/>
        <v>0.011529999999999999</v>
      </c>
      <c r="C15" s="20">
        <f t="shared" si="1"/>
        <v>0.003362</v>
      </c>
      <c r="D15" s="20">
        <f t="shared" si="1"/>
        <v>0</v>
      </c>
      <c r="E15" s="20">
        <f t="shared" si="1"/>
        <v>0.006344</v>
      </c>
      <c r="F15" s="21">
        <f t="shared" si="1"/>
        <v>0.0018239999999999999</v>
      </c>
    </row>
    <row r="16" spans="1:6" ht="13.5">
      <c r="A16" s="49" t="s">
        <v>0</v>
      </c>
      <c r="B16" s="22">
        <f t="shared" si="0"/>
        <v>42.325467</v>
      </c>
      <c r="C16" s="72">
        <f t="shared" si="1"/>
        <v>16.460569000000003</v>
      </c>
      <c r="D16" s="72">
        <f t="shared" si="1"/>
        <v>0.524301</v>
      </c>
      <c r="E16" s="72">
        <f t="shared" si="1"/>
        <v>15.071691999999999</v>
      </c>
      <c r="F16" s="73">
        <f t="shared" si="1"/>
        <v>10.268905000000002</v>
      </c>
    </row>
    <row r="17" spans="1:6" ht="13.5">
      <c r="A17" s="49" t="s">
        <v>12</v>
      </c>
      <c r="B17" s="22">
        <f t="shared" si="0"/>
        <v>22.10645</v>
      </c>
      <c r="C17" s="23">
        <f t="shared" si="1"/>
        <v>10.635181</v>
      </c>
      <c r="D17" s="23">
        <f t="shared" si="1"/>
        <v>0.120857</v>
      </c>
      <c r="E17" s="23">
        <f t="shared" si="1"/>
        <v>10.009024</v>
      </c>
      <c r="F17" s="24">
        <f t="shared" si="1"/>
        <v>1.3413879999999998</v>
      </c>
    </row>
    <row r="18" spans="1:7" ht="13.5">
      <c r="A18" s="50" t="s">
        <v>13</v>
      </c>
      <c r="B18" s="74">
        <f t="shared" si="0"/>
        <v>22.10645</v>
      </c>
      <c r="C18" s="23">
        <f t="shared" si="1"/>
        <v>10.635181</v>
      </c>
      <c r="D18" s="23">
        <f t="shared" si="1"/>
        <v>0.120857</v>
      </c>
      <c r="E18" s="23">
        <f t="shared" si="1"/>
        <v>10.009024</v>
      </c>
      <c r="F18" s="24">
        <f t="shared" si="1"/>
        <v>1.3413879999999998</v>
      </c>
      <c r="G18" s="5"/>
    </row>
    <row r="19" spans="1:6" ht="12.75">
      <c r="A19" s="51" t="s">
        <v>14</v>
      </c>
      <c r="B19" s="52">
        <f t="shared" si="0"/>
        <v>26.778999999999996</v>
      </c>
      <c r="C19" s="53">
        <f>C43+C72+C85+C98+C111+C124+C137+C150+C163+C176+C189+C202</f>
        <v>8.088</v>
      </c>
      <c r="D19" s="53">
        <f t="shared" si="1"/>
        <v>0.214</v>
      </c>
      <c r="E19" s="53">
        <f t="shared" si="1"/>
        <v>16.233999999999998</v>
      </c>
      <c r="F19" s="75">
        <f t="shared" si="1"/>
        <v>2.243</v>
      </c>
    </row>
    <row r="20" spans="1:6" ht="13.5">
      <c r="A20" s="49" t="s">
        <v>15</v>
      </c>
      <c r="B20" s="22">
        <f t="shared" si="0"/>
        <v>1.37274</v>
      </c>
      <c r="C20" s="23">
        <f>C21</f>
        <v>1.37274</v>
      </c>
      <c r="D20" s="25"/>
      <c r="E20" s="25"/>
      <c r="F20" s="26"/>
    </row>
    <row r="21" spans="1:6" ht="12.75">
      <c r="A21" s="50" t="s">
        <v>13</v>
      </c>
      <c r="B21" s="19">
        <f t="shared" si="0"/>
        <v>1.37274</v>
      </c>
      <c r="C21" s="20">
        <f>C45</f>
        <v>1.37274</v>
      </c>
      <c r="D21" s="27"/>
      <c r="E21" s="27"/>
      <c r="F21" s="28"/>
    </row>
    <row r="22" spans="1:6" ht="12.75">
      <c r="A22" s="54" t="s">
        <v>16</v>
      </c>
      <c r="B22" s="52">
        <f t="shared" si="0"/>
        <v>2.9060000000000006</v>
      </c>
      <c r="C22" s="53">
        <f>C46</f>
        <v>2.9060000000000006</v>
      </c>
      <c r="D22" s="29"/>
      <c r="E22" s="29"/>
      <c r="F22" s="30"/>
    </row>
    <row r="23" spans="1:6" ht="13.5">
      <c r="A23" s="49" t="s">
        <v>32</v>
      </c>
      <c r="B23" s="22">
        <f t="shared" si="0"/>
        <v>2.567865</v>
      </c>
      <c r="C23" s="23">
        <f>C24</f>
        <v>2.567865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2.567865</v>
      </c>
      <c r="C24" s="20">
        <f>C58</f>
        <v>2.567865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5.583</v>
      </c>
      <c r="C25" s="56">
        <f>C59</f>
        <v>5.583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customHeight="1" hidden="1" thickBot="1">
      <c r="A27" s="55"/>
      <c r="B27" s="38"/>
      <c r="C27" s="39"/>
      <c r="D27" s="40"/>
      <c r="E27" s="40"/>
      <c r="F27" s="47"/>
    </row>
    <row r="28" spans="1:6" ht="13.5" customHeight="1" hidden="1" thickBot="1">
      <c r="A28" s="55"/>
      <c r="B28" s="38"/>
      <c r="C28" s="39"/>
      <c r="D28" s="40"/>
      <c r="E28" s="40"/>
      <c r="F28" s="47"/>
    </row>
    <row r="29" spans="1:6" ht="13.5" customHeight="1" hidden="1" thickBot="1">
      <c r="A29" s="55"/>
      <c r="B29" s="38"/>
      <c r="C29" s="39"/>
      <c r="D29" s="40"/>
      <c r="E29" s="40"/>
      <c r="F29" s="47"/>
    </row>
    <row r="30" spans="1:6" ht="13.5" customHeight="1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76">
        <v>61.405257999999996</v>
      </c>
      <c r="C31" s="77">
        <v>15.610322</v>
      </c>
      <c r="D31" s="77">
        <v>0.544362</v>
      </c>
      <c r="E31" s="77">
        <v>17.505868</v>
      </c>
      <c r="F31" s="78">
        <v>27.744706</v>
      </c>
    </row>
    <row r="32" spans="1:6" ht="13.5">
      <c r="A32" s="49" t="s">
        <v>10</v>
      </c>
      <c r="B32" s="79">
        <v>20.578162</v>
      </c>
      <c r="C32" s="17">
        <v>0.022935999999999998</v>
      </c>
      <c r="D32" s="144">
        <v>0.00065</v>
      </c>
      <c r="E32" s="144">
        <v>0.637655</v>
      </c>
      <c r="F32" s="145">
        <v>19.916921</v>
      </c>
    </row>
    <row r="33" spans="1:6" ht="12.75">
      <c r="A33" s="50" t="s">
        <v>4</v>
      </c>
      <c r="B33" s="80">
        <v>5.010228999999999</v>
      </c>
      <c r="C33" s="34">
        <v>0.0031639999999999997</v>
      </c>
      <c r="D33" s="34">
        <v>0</v>
      </c>
      <c r="E33" s="34">
        <v>0.19919600000000004</v>
      </c>
      <c r="F33" s="45">
        <v>4.807868999999999</v>
      </c>
    </row>
    <row r="34" spans="1:6" ht="12.75">
      <c r="A34" s="50" t="s">
        <v>11</v>
      </c>
      <c r="B34" s="80">
        <v>0.07369500000000001</v>
      </c>
      <c r="C34" s="34">
        <v>0</v>
      </c>
      <c r="D34" s="34">
        <v>0</v>
      </c>
      <c r="E34" s="34">
        <v>0.021920000000000002</v>
      </c>
      <c r="F34" s="45">
        <v>0.051775</v>
      </c>
    </row>
    <row r="35" spans="1:6" ht="12.75">
      <c r="A35" s="50" t="s">
        <v>5</v>
      </c>
      <c r="B35" s="80">
        <v>15.330315</v>
      </c>
      <c r="C35" s="34">
        <v>0.016975999999999998</v>
      </c>
      <c r="D35" s="34">
        <v>0.00065</v>
      </c>
      <c r="E35" s="34">
        <v>0.295842</v>
      </c>
      <c r="F35" s="45">
        <v>15.016847</v>
      </c>
    </row>
    <row r="36" spans="1:8" ht="12.75">
      <c r="A36" s="50" t="s">
        <v>23</v>
      </c>
      <c r="B36" s="80">
        <v>0.010119999999999999</v>
      </c>
      <c r="C36" s="34">
        <v>0</v>
      </c>
      <c r="D36" s="34">
        <v>0</v>
      </c>
      <c r="E36" s="34">
        <v>0.010119999999999999</v>
      </c>
      <c r="F36" s="45">
        <v>0</v>
      </c>
      <c r="H36" s="70"/>
    </row>
    <row r="37" spans="1:6" ht="12.75">
      <c r="A37" s="50" t="s">
        <v>24</v>
      </c>
      <c r="B37" s="80">
        <v>0.005297</v>
      </c>
      <c r="C37" s="34">
        <v>0</v>
      </c>
      <c r="D37" s="34">
        <v>0</v>
      </c>
      <c r="E37" s="34">
        <v>0</v>
      </c>
      <c r="F37" s="45">
        <v>0.005297</v>
      </c>
    </row>
    <row r="38" spans="1:6" ht="12.75">
      <c r="A38" s="50" t="s">
        <v>25</v>
      </c>
      <c r="B38" s="80">
        <v>0.140597</v>
      </c>
      <c r="C38" s="34">
        <v>0</v>
      </c>
      <c r="D38" s="34">
        <v>0</v>
      </c>
      <c r="E38" s="34">
        <v>0.10566400000000001</v>
      </c>
      <c r="F38" s="45">
        <v>0.034933</v>
      </c>
    </row>
    <row r="39" spans="1:6" ht="12.75">
      <c r="A39" s="50" t="s">
        <v>26</v>
      </c>
      <c r="B39" s="80">
        <v>0.007909</v>
      </c>
      <c r="C39" s="34">
        <v>0.002796</v>
      </c>
      <c r="D39" s="34">
        <v>0</v>
      </c>
      <c r="E39" s="34">
        <v>0.004913</v>
      </c>
      <c r="F39" s="45">
        <v>0.0002</v>
      </c>
    </row>
    <row r="40" spans="1:6" ht="13.5">
      <c r="A40" s="49" t="s">
        <v>0</v>
      </c>
      <c r="B40" s="83">
        <v>26.598878000000003</v>
      </c>
      <c r="C40" s="35">
        <v>9.908601</v>
      </c>
      <c r="D40" s="36">
        <v>0.42285500000000004</v>
      </c>
      <c r="E40" s="25">
        <v>9.29441</v>
      </c>
      <c r="F40" s="26">
        <v>6.973012</v>
      </c>
    </row>
    <row r="41" spans="1:6" ht="13.5">
      <c r="A41" s="49" t="s">
        <v>12</v>
      </c>
      <c r="B41" s="83">
        <v>12.855478</v>
      </c>
      <c r="C41" s="35">
        <v>4.306045</v>
      </c>
      <c r="D41" s="35">
        <v>0.120857</v>
      </c>
      <c r="E41" s="35">
        <v>7.573803</v>
      </c>
      <c r="F41" s="146">
        <v>0.8547729999999999</v>
      </c>
    </row>
    <row r="42" spans="1:7" ht="12.75">
      <c r="A42" s="50" t="s">
        <v>13</v>
      </c>
      <c r="B42" s="80">
        <v>12.855478</v>
      </c>
      <c r="C42" s="34">
        <v>4.306045</v>
      </c>
      <c r="D42" s="37">
        <v>0.120857</v>
      </c>
      <c r="E42" s="37">
        <v>7.573803</v>
      </c>
      <c r="F42" s="28">
        <v>0.8547729999999999</v>
      </c>
      <c r="G42" s="5"/>
    </row>
    <row r="43" spans="1:6" ht="12.75">
      <c r="A43" s="51" t="s">
        <v>14</v>
      </c>
      <c r="B43" s="91">
        <v>18.132</v>
      </c>
      <c r="C43" s="147">
        <v>4.093</v>
      </c>
      <c r="D43" s="29">
        <v>0.214</v>
      </c>
      <c r="E43" s="29">
        <v>12.260000000000002</v>
      </c>
      <c r="F43" s="30">
        <v>1.565</v>
      </c>
    </row>
    <row r="44" spans="1:6" ht="13.5">
      <c r="A44" s="49" t="s">
        <v>15</v>
      </c>
      <c r="B44" s="83">
        <v>1.37274</v>
      </c>
      <c r="C44" s="35">
        <v>1.37274</v>
      </c>
      <c r="D44" s="36">
        <v>0</v>
      </c>
      <c r="E44" s="36">
        <v>0</v>
      </c>
      <c r="F44" s="46">
        <v>0</v>
      </c>
    </row>
    <row r="45" spans="1:6" ht="12.75">
      <c r="A45" s="50" t="s">
        <v>13</v>
      </c>
      <c r="B45" s="80">
        <v>1.37274</v>
      </c>
      <c r="C45" s="34">
        <v>1.37274</v>
      </c>
      <c r="D45" s="37"/>
      <c r="E45" s="37"/>
      <c r="F45" s="44"/>
    </row>
    <row r="46" spans="1:6" ht="13.5" thickBot="1">
      <c r="A46" s="54" t="s">
        <v>14</v>
      </c>
      <c r="B46" s="97">
        <v>2.9060000000000006</v>
      </c>
      <c r="C46" s="39">
        <v>2.9060000000000006</v>
      </c>
      <c r="D46" s="40"/>
      <c r="E46" s="40"/>
      <c r="F46" s="47"/>
    </row>
    <row r="47" spans="1:6" ht="13.5" thickBot="1">
      <c r="A47" s="58" t="s">
        <v>39</v>
      </c>
      <c r="B47" s="101">
        <v>2.567865</v>
      </c>
      <c r="C47" s="102">
        <v>2.567865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04">
        <v>0</v>
      </c>
      <c r="C48" s="110">
        <v>0</v>
      </c>
      <c r="D48" s="111">
        <v>0</v>
      </c>
      <c r="E48" s="111">
        <v>0</v>
      </c>
      <c r="F48" s="113">
        <v>0</v>
      </c>
    </row>
    <row r="49" spans="1:6" ht="12.75">
      <c r="A49" s="50" t="s">
        <v>4</v>
      </c>
      <c r="B49" s="105">
        <v>0</v>
      </c>
      <c r="C49" s="106"/>
      <c r="D49" s="107"/>
      <c r="E49" s="107"/>
      <c r="F49" s="108"/>
    </row>
    <row r="50" spans="1:6" ht="12.75">
      <c r="A50" s="50" t="s">
        <v>17</v>
      </c>
      <c r="B50" s="105">
        <v>0</v>
      </c>
      <c r="C50" s="106"/>
      <c r="D50" s="107"/>
      <c r="E50" s="107"/>
      <c r="F50" s="108"/>
    </row>
    <row r="51" spans="1:6" ht="12.75">
      <c r="A51" s="50" t="s">
        <v>5</v>
      </c>
      <c r="B51" s="105">
        <v>0</v>
      </c>
      <c r="C51" s="106"/>
      <c r="D51" s="107"/>
      <c r="E51" s="107"/>
      <c r="F51" s="108"/>
    </row>
    <row r="52" spans="1:6" ht="12.75">
      <c r="A52" s="50" t="s">
        <v>23</v>
      </c>
      <c r="B52" s="105">
        <v>0</v>
      </c>
      <c r="C52" s="106"/>
      <c r="D52" s="106"/>
      <c r="E52" s="106"/>
      <c r="F52" s="109"/>
    </row>
    <row r="53" spans="1:6" ht="12.75">
      <c r="A53" s="50" t="s">
        <v>24</v>
      </c>
      <c r="B53" s="105">
        <v>0</v>
      </c>
      <c r="C53" s="106"/>
      <c r="D53" s="106"/>
      <c r="E53" s="106"/>
      <c r="F53" s="109"/>
    </row>
    <row r="54" spans="1:6" ht="12.75">
      <c r="A54" s="50" t="s">
        <v>25</v>
      </c>
      <c r="B54" s="105">
        <v>0</v>
      </c>
      <c r="C54" s="106"/>
      <c r="D54" s="106"/>
      <c r="E54" s="106"/>
      <c r="F54" s="109"/>
    </row>
    <row r="55" spans="1:6" ht="12.75">
      <c r="A55" s="50" t="s">
        <v>26</v>
      </c>
      <c r="B55" s="105">
        <v>0</v>
      </c>
      <c r="C55" s="106"/>
      <c r="D55" s="106"/>
      <c r="E55" s="106"/>
      <c r="F55" s="109"/>
    </row>
    <row r="56" spans="1:6" ht="13.5">
      <c r="A56" s="49" t="s">
        <v>0</v>
      </c>
      <c r="B56" s="104">
        <v>0</v>
      </c>
      <c r="C56" s="110"/>
      <c r="D56" s="111"/>
      <c r="E56" s="86"/>
      <c r="F56" s="112"/>
    </row>
    <row r="57" spans="1:6" ht="13.5">
      <c r="A57" s="49" t="s">
        <v>12</v>
      </c>
      <c r="B57" s="104">
        <v>2.567865</v>
      </c>
      <c r="C57" s="35">
        <v>2.567865</v>
      </c>
      <c r="D57" s="36">
        <v>0</v>
      </c>
      <c r="E57" s="36">
        <v>0</v>
      </c>
      <c r="F57" s="46">
        <v>0</v>
      </c>
    </row>
    <row r="58" spans="1:6" ht="12.75">
      <c r="A58" s="50" t="s">
        <v>13</v>
      </c>
      <c r="B58" s="105">
        <v>2.567865</v>
      </c>
      <c r="C58" s="34">
        <v>2.567865</v>
      </c>
      <c r="D58" s="37"/>
      <c r="E58" s="37"/>
      <c r="F58" s="44"/>
    </row>
    <row r="59" spans="1:6" ht="13.5" thickBot="1">
      <c r="A59" s="59" t="s">
        <v>14</v>
      </c>
      <c r="B59" s="114">
        <v>5.583</v>
      </c>
      <c r="C59" s="39">
        <v>5.583</v>
      </c>
      <c r="D59" s="40"/>
      <c r="E59" s="40"/>
      <c r="F59" s="47"/>
    </row>
    <row r="60" spans="1:6" ht="13.5" thickBot="1">
      <c r="A60" s="58" t="s">
        <v>27</v>
      </c>
      <c r="B60" s="101">
        <v>10.058454000000001</v>
      </c>
      <c r="C60" s="42">
        <v>4.7941210000000005</v>
      </c>
      <c r="D60" s="42">
        <v>0.101446</v>
      </c>
      <c r="E60" s="42">
        <v>1.8789830000000003</v>
      </c>
      <c r="F60" s="43">
        <v>3.2839039999999997</v>
      </c>
    </row>
    <row r="61" spans="1:6" ht="13.5">
      <c r="A61" s="60" t="s">
        <v>10</v>
      </c>
      <c r="B61" s="115">
        <v>2.5738809999999996</v>
      </c>
      <c r="C61" s="17">
        <v>0</v>
      </c>
      <c r="D61" s="144">
        <v>0</v>
      </c>
      <c r="E61" s="144">
        <v>0.120265</v>
      </c>
      <c r="F61" s="145">
        <v>2.453616</v>
      </c>
    </row>
    <row r="62" spans="1:6" ht="12.75">
      <c r="A62" s="61" t="s">
        <v>4</v>
      </c>
      <c r="B62" s="105">
        <v>2.4386889999999997</v>
      </c>
      <c r="C62" s="34"/>
      <c r="D62" s="34"/>
      <c r="E62" s="34">
        <v>0.120265</v>
      </c>
      <c r="F62" s="45">
        <v>2.318424</v>
      </c>
    </row>
    <row r="63" spans="1:6" ht="12.75">
      <c r="A63" s="61" t="s">
        <v>17</v>
      </c>
      <c r="B63" s="105">
        <v>0.076708</v>
      </c>
      <c r="C63" s="34"/>
      <c r="D63" s="37"/>
      <c r="E63" s="37"/>
      <c r="F63" s="45">
        <v>0.076708</v>
      </c>
    </row>
    <row r="64" spans="1:6" ht="12.75">
      <c r="A64" s="61" t="s">
        <v>5</v>
      </c>
      <c r="B64" s="105">
        <v>0.058484</v>
      </c>
      <c r="C64" s="34"/>
      <c r="D64" s="37"/>
      <c r="E64" s="37"/>
      <c r="F64" s="45">
        <v>0.058484</v>
      </c>
    </row>
    <row r="65" spans="1:6" ht="12.75">
      <c r="A65" s="61" t="s">
        <v>23</v>
      </c>
      <c r="B65" s="105">
        <v>0</v>
      </c>
      <c r="C65" s="34"/>
      <c r="D65" s="34"/>
      <c r="E65" s="34"/>
      <c r="F65" s="45"/>
    </row>
    <row r="66" spans="1:6" ht="12.75">
      <c r="A66" s="61" t="s">
        <v>24</v>
      </c>
      <c r="B66" s="105">
        <v>0</v>
      </c>
      <c r="C66" s="34"/>
      <c r="D66" s="34"/>
      <c r="E66" s="34"/>
      <c r="F66" s="45"/>
    </row>
    <row r="67" spans="1:6" ht="12.75">
      <c r="A67" s="61" t="s">
        <v>25</v>
      </c>
      <c r="B67" s="105">
        <v>0</v>
      </c>
      <c r="C67" s="34"/>
      <c r="D67" s="34"/>
      <c r="E67" s="34"/>
      <c r="F67" s="45"/>
    </row>
    <row r="68" spans="1:6" ht="12.75">
      <c r="A68" s="61" t="s">
        <v>26</v>
      </c>
      <c r="B68" s="105">
        <v>0</v>
      </c>
      <c r="C68" s="34"/>
      <c r="D68" s="34"/>
      <c r="E68" s="34"/>
      <c r="F68" s="45"/>
    </row>
    <row r="69" spans="1:6" ht="13.5">
      <c r="A69" s="60" t="s">
        <v>0</v>
      </c>
      <c r="B69" s="104">
        <v>5.146345</v>
      </c>
      <c r="C69" s="35">
        <v>3.241364</v>
      </c>
      <c r="D69" s="36">
        <v>0.101446</v>
      </c>
      <c r="E69" s="25">
        <v>1.004849</v>
      </c>
      <c r="F69" s="26">
        <v>0.798686</v>
      </c>
    </row>
    <row r="70" spans="1:6" ht="13.5">
      <c r="A70" s="60" t="s">
        <v>34</v>
      </c>
      <c r="B70" s="104">
        <v>2.338228</v>
      </c>
      <c r="C70" s="35">
        <v>1.5527570000000002</v>
      </c>
      <c r="D70" s="36">
        <v>0</v>
      </c>
      <c r="E70" s="36">
        <v>0.753869</v>
      </c>
      <c r="F70" s="46">
        <v>0.031602</v>
      </c>
    </row>
    <row r="71" spans="1:6" ht="13.5">
      <c r="A71" s="61" t="s">
        <v>13</v>
      </c>
      <c r="B71" s="105">
        <v>2.338228</v>
      </c>
      <c r="C71" s="35">
        <v>1.5527570000000002</v>
      </c>
      <c r="D71" s="36">
        <v>0</v>
      </c>
      <c r="E71" s="25">
        <v>0.753869</v>
      </c>
      <c r="F71" s="26">
        <v>0.031602</v>
      </c>
    </row>
    <row r="72" spans="1:6" ht="12" customHeight="1" thickBot="1">
      <c r="A72" s="62" t="s">
        <v>14</v>
      </c>
      <c r="B72" s="114">
        <v>3.315</v>
      </c>
      <c r="C72" s="39">
        <v>2.096</v>
      </c>
      <c r="D72" s="40">
        <v>0</v>
      </c>
      <c r="E72" s="40">
        <v>1.164</v>
      </c>
      <c r="F72" s="47">
        <v>0.055</v>
      </c>
    </row>
    <row r="73" spans="1:6" ht="7.5" customHeight="1" hidden="1" thickBot="1">
      <c r="A73" s="58" t="s">
        <v>33</v>
      </c>
      <c r="B73" s="10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customHeight="1" hidden="1" thickBot="1">
      <c r="A74" s="60" t="s">
        <v>10</v>
      </c>
      <c r="B74" s="104">
        <v>0</v>
      </c>
      <c r="C74" s="35">
        <v>0</v>
      </c>
      <c r="D74" s="36">
        <v>0</v>
      </c>
      <c r="E74" s="36">
        <v>0</v>
      </c>
      <c r="F74" s="46">
        <v>0</v>
      </c>
    </row>
    <row r="75" spans="1:6" ht="13.5" customHeight="1" hidden="1" thickBot="1">
      <c r="A75" s="61" t="s">
        <v>4</v>
      </c>
      <c r="B75" s="105">
        <v>0</v>
      </c>
      <c r="C75" s="34"/>
      <c r="D75" s="37"/>
      <c r="E75" s="37"/>
      <c r="F75" s="44"/>
    </row>
    <row r="76" spans="1:6" ht="13.5" customHeight="1" hidden="1" thickBot="1">
      <c r="A76" s="61" t="s">
        <v>17</v>
      </c>
      <c r="B76" s="105">
        <v>0</v>
      </c>
      <c r="C76" s="34"/>
      <c r="D76" s="37"/>
      <c r="E76" s="37"/>
      <c r="F76" s="44"/>
    </row>
    <row r="77" spans="1:6" ht="13.5" customHeight="1" hidden="1" thickBot="1">
      <c r="A77" s="61" t="s">
        <v>5</v>
      </c>
      <c r="B77" s="105">
        <v>0</v>
      </c>
      <c r="C77" s="34"/>
      <c r="D77" s="37"/>
      <c r="E77" s="37"/>
      <c r="F77" s="44"/>
    </row>
    <row r="78" spans="1:6" ht="13.5" customHeight="1" hidden="1" thickBot="1">
      <c r="A78" s="61" t="s">
        <v>23</v>
      </c>
      <c r="B78" s="105">
        <v>0</v>
      </c>
      <c r="C78" s="34"/>
      <c r="D78" s="34"/>
      <c r="E78" s="34"/>
      <c r="F78" s="45"/>
    </row>
    <row r="79" spans="1:6" ht="13.5" customHeight="1" hidden="1" thickBot="1">
      <c r="A79" s="61" t="s">
        <v>24</v>
      </c>
      <c r="B79" s="105">
        <v>0</v>
      </c>
      <c r="C79" s="34"/>
      <c r="D79" s="34"/>
      <c r="E79" s="34"/>
      <c r="F79" s="45"/>
    </row>
    <row r="80" spans="1:6" ht="13.5" customHeight="1" hidden="1" thickBot="1">
      <c r="A80" s="61" t="s">
        <v>25</v>
      </c>
      <c r="B80" s="105">
        <v>0</v>
      </c>
      <c r="C80" s="34"/>
      <c r="D80" s="34"/>
      <c r="E80" s="34"/>
      <c r="F80" s="45"/>
    </row>
    <row r="81" spans="1:6" ht="13.5" customHeight="1" hidden="1" thickBot="1">
      <c r="A81" s="61" t="s">
        <v>26</v>
      </c>
      <c r="B81" s="105">
        <v>0</v>
      </c>
      <c r="C81" s="34"/>
      <c r="D81" s="34"/>
      <c r="E81" s="34"/>
      <c r="F81" s="45"/>
    </row>
    <row r="82" spans="1:6" ht="14.25" customHeight="1" hidden="1" thickBot="1">
      <c r="A82" s="60" t="s">
        <v>0</v>
      </c>
      <c r="B82" s="104">
        <v>0</v>
      </c>
      <c r="C82" s="35"/>
      <c r="D82" s="36"/>
      <c r="E82" s="25"/>
      <c r="F82" s="26"/>
    </row>
    <row r="83" spans="1:6" ht="14.25" customHeight="1" hidden="1" thickBot="1">
      <c r="A83" s="60" t="s">
        <v>12</v>
      </c>
      <c r="B83" s="104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customHeight="1" hidden="1" thickBot="1">
      <c r="A84" s="61" t="s">
        <v>13</v>
      </c>
      <c r="B84" s="105">
        <v>0</v>
      </c>
      <c r="C84" s="34"/>
      <c r="D84" s="37"/>
      <c r="E84" s="37"/>
      <c r="F84" s="44"/>
    </row>
    <row r="85" spans="1:6" ht="13.5" customHeight="1" hidden="1" thickBot="1">
      <c r="A85" s="62" t="s">
        <v>14</v>
      </c>
      <c r="B85" s="114"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v>2.470389</v>
      </c>
      <c r="C86" s="42">
        <v>2.4264799999999997</v>
      </c>
      <c r="D86" s="42">
        <v>0</v>
      </c>
      <c r="E86" s="42">
        <v>0</v>
      </c>
      <c r="F86" s="43">
        <v>0.043909</v>
      </c>
    </row>
    <row r="87" spans="1:6" ht="13.5">
      <c r="A87" s="60" t="s">
        <v>10</v>
      </c>
      <c r="B87" s="104">
        <v>0</v>
      </c>
      <c r="C87" s="17">
        <v>0</v>
      </c>
      <c r="D87" s="144">
        <v>0</v>
      </c>
      <c r="E87" s="144">
        <v>0</v>
      </c>
      <c r="F87" s="145">
        <v>0</v>
      </c>
    </row>
    <row r="88" spans="1:6" ht="12.75">
      <c r="A88" s="61" t="s">
        <v>4</v>
      </c>
      <c r="B88" s="105">
        <v>0</v>
      </c>
      <c r="C88" s="34"/>
      <c r="D88" s="34"/>
      <c r="E88" s="34"/>
      <c r="F88" s="45"/>
    </row>
    <row r="89" spans="1:6" ht="12.75">
      <c r="A89" s="61" t="s">
        <v>17</v>
      </c>
      <c r="B89" s="105">
        <v>0</v>
      </c>
      <c r="C89" s="34"/>
      <c r="D89" s="37"/>
      <c r="E89" s="37"/>
      <c r="F89" s="44"/>
    </row>
    <row r="90" spans="1:6" ht="12.75">
      <c r="A90" s="61" t="s">
        <v>5</v>
      </c>
      <c r="B90" s="105">
        <v>0</v>
      </c>
      <c r="C90" s="34"/>
      <c r="D90" s="37"/>
      <c r="E90" s="37"/>
      <c r="F90" s="44"/>
    </row>
    <row r="91" spans="1:6" ht="12.75">
      <c r="A91" s="61" t="s">
        <v>23</v>
      </c>
      <c r="B91" s="105">
        <v>0</v>
      </c>
      <c r="C91" s="34"/>
      <c r="D91" s="34"/>
      <c r="E91" s="34"/>
      <c r="F91" s="45"/>
    </row>
    <row r="92" spans="1:6" ht="12.75">
      <c r="A92" s="61" t="s">
        <v>24</v>
      </c>
      <c r="B92" s="105">
        <v>0</v>
      </c>
      <c r="C92" s="34"/>
      <c r="D92" s="34"/>
      <c r="E92" s="34"/>
      <c r="F92" s="45"/>
    </row>
    <row r="93" spans="1:6" ht="12.75">
      <c r="A93" s="61" t="s">
        <v>25</v>
      </c>
      <c r="B93" s="105">
        <v>0</v>
      </c>
      <c r="C93" s="34"/>
      <c r="D93" s="34"/>
      <c r="E93" s="34"/>
      <c r="F93" s="45"/>
    </row>
    <row r="94" spans="1:6" ht="12.75">
      <c r="A94" s="61" t="s">
        <v>26</v>
      </c>
      <c r="B94" s="105">
        <v>0</v>
      </c>
      <c r="C94" s="34"/>
      <c r="D94" s="34"/>
      <c r="E94" s="34"/>
      <c r="F94" s="45"/>
    </row>
    <row r="95" spans="1:6" ht="13.5">
      <c r="A95" s="60" t="s">
        <v>0</v>
      </c>
      <c r="B95" s="104">
        <v>0.5945929999999999</v>
      </c>
      <c r="C95" s="35">
        <v>0.550684</v>
      </c>
      <c r="D95" s="36">
        <v>0</v>
      </c>
      <c r="E95" s="25">
        <v>0</v>
      </c>
      <c r="F95" s="26">
        <v>0.043909</v>
      </c>
    </row>
    <row r="96" spans="1:6" ht="13.5">
      <c r="A96" s="60" t="s">
        <v>12</v>
      </c>
      <c r="B96" s="104">
        <v>1.875796</v>
      </c>
      <c r="C96" s="35">
        <v>1.875796</v>
      </c>
      <c r="D96" s="36">
        <v>0</v>
      </c>
      <c r="E96" s="36">
        <v>0</v>
      </c>
      <c r="F96" s="46">
        <v>0</v>
      </c>
    </row>
    <row r="97" spans="1:6" ht="13.5">
      <c r="A97" s="61" t="s">
        <v>13</v>
      </c>
      <c r="B97" s="105">
        <v>1.875796</v>
      </c>
      <c r="C97" s="35">
        <v>1.875796</v>
      </c>
      <c r="D97" s="36">
        <v>0</v>
      </c>
      <c r="E97" s="25">
        <v>0</v>
      </c>
      <c r="F97" s="26">
        <v>0</v>
      </c>
    </row>
    <row r="98" spans="1:6" ht="13.5" thickBot="1">
      <c r="A98" s="62" t="s">
        <v>14</v>
      </c>
      <c r="B98" s="114">
        <v>1.071</v>
      </c>
      <c r="C98" s="39">
        <v>1.071</v>
      </c>
      <c r="D98" s="40">
        <v>0</v>
      </c>
      <c r="E98" s="40">
        <v>0</v>
      </c>
      <c r="F98" s="47">
        <v>0</v>
      </c>
    </row>
    <row r="99" spans="1:6" ht="13.5" thickBot="1">
      <c r="A99" s="58" t="s">
        <v>18</v>
      </c>
      <c r="B99" s="101">
        <v>4.377431</v>
      </c>
      <c r="C99" s="42">
        <v>0.428509</v>
      </c>
      <c r="D99" s="42">
        <v>0</v>
      </c>
      <c r="E99" s="42">
        <v>1.3266710000000002</v>
      </c>
      <c r="F99" s="43">
        <v>2.622251</v>
      </c>
    </row>
    <row r="100" spans="1:6" ht="13.5">
      <c r="A100" s="60" t="s">
        <v>10</v>
      </c>
      <c r="B100" s="104">
        <v>1.9016080000000002</v>
      </c>
      <c r="C100" s="35">
        <v>0.06505899999999999</v>
      </c>
      <c r="D100" s="36">
        <v>0</v>
      </c>
      <c r="E100" s="36">
        <v>0.10141199999999999</v>
      </c>
      <c r="F100" s="46">
        <v>1.7351370000000002</v>
      </c>
    </row>
    <row r="101" spans="1:6" ht="12.75">
      <c r="A101" s="61" t="s">
        <v>4</v>
      </c>
      <c r="B101" s="105">
        <v>1.2604520000000001</v>
      </c>
      <c r="C101" s="34"/>
      <c r="D101" s="37"/>
      <c r="E101" s="37">
        <v>0.0076619999999999995</v>
      </c>
      <c r="F101" s="44">
        <v>1.25279</v>
      </c>
    </row>
    <row r="102" spans="1:6" ht="12.75">
      <c r="A102" s="61" t="s">
        <v>17</v>
      </c>
      <c r="B102" s="105">
        <v>0</v>
      </c>
      <c r="C102" s="34"/>
      <c r="D102" s="37"/>
      <c r="E102" s="37"/>
      <c r="F102" s="44"/>
    </row>
    <row r="103" spans="1:6" ht="12.75">
      <c r="A103" s="61" t="s">
        <v>5</v>
      </c>
      <c r="B103" s="105">
        <v>0.47907500000000003</v>
      </c>
      <c r="C103" s="34"/>
      <c r="D103" s="37"/>
      <c r="E103" s="37">
        <v>0.005543</v>
      </c>
      <c r="F103" s="44">
        <v>0.473532</v>
      </c>
    </row>
    <row r="104" spans="1:6" ht="12.75">
      <c r="A104" s="61" t="s">
        <v>23</v>
      </c>
      <c r="B104" s="105">
        <v>0</v>
      </c>
      <c r="C104" s="34"/>
      <c r="D104" s="34"/>
      <c r="E104" s="34"/>
      <c r="F104" s="45"/>
    </row>
    <row r="105" spans="1:6" ht="12.75">
      <c r="A105" s="61" t="s">
        <v>24</v>
      </c>
      <c r="B105" s="105">
        <v>0.008815</v>
      </c>
      <c r="C105" s="34"/>
      <c r="D105" s="34"/>
      <c r="E105" s="34"/>
      <c r="F105" s="45">
        <v>0.008815</v>
      </c>
    </row>
    <row r="106" spans="1:6" ht="12.75">
      <c r="A106" s="61" t="s">
        <v>25</v>
      </c>
      <c r="B106" s="105">
        <v>0.15326599999999999</v>
      </c>
      <c r="C106" s="34">
        <v>0.06505899999999999</v>
      </c>
      <c r="D106" s="34"/>
      <c r="E106" s="34">
        <v>0.088207</v>
      </c>
      <c r="F106" s="45"/>
    </row>
    <row r="107" spans="1:6" ht="12.75">
      <c r="A107" s="61" t="s">
        <v>26</v>
      </c>
      <c r="B107" s="105">
        <v>0</v>
      </c>
      <c r="C107" s="34">
        <v>0</v>
      </c>
      <c r="D107" s="34"/>
      <c r="E107" s="34"/>
      <c r="F107" s="45"/>
    </row>
    <row r="108" spans="1:6" ht="13.5">
      <c r="A108" s="60" t="s">
        <v>0</v>
      </c>
      <c r="B108" s="104">
        <v>2.295699</v>
      </c>
      <c r="C108" s="35">
        <v>0.316631</v>
      </c>
      <c r="D108" s="36">
        <v>0</v>
      </c>
      <c r="E108" s="25">
        <v>1.184582</v>
      </c>
      <c r="F108" s="26">
        <v>0.794486</v>
      </c>
    </row>
    <row r="109" spans="1:6" ht="13.5">
      <c r="A109" s="60" t="s">
        <v>12</v>
      </c>
      <c r="B109" s="104">
        <v>0.180124</v>
      </c>
      <c r="C109" s="35">
        <v>0.046819</v>
      </c>
      <c r="D109" s="36">
        <v>0</v>
      </c>
      <c r="E109" s="36">
        <v>0.040677</v>
      </c>
      <c r="F109" s="46">
        <v>0.092628</v>
      </c>
    </row>
    <row r="110" spans="1:6" ht="12.75">
      <c r="A110" s="61" t="s">
        <v>13</v>
      </c>
      <c r="B110" s="105">
        <v>0.180124</v>
      </c>
      <c r="C110" s="34">
        <v>0.046819</v>
      </c>
      <c r="D110" s="37">
        <v>0</v>
      </c>
      <c r="E110" s="37">
        <v>0.040677</v>
      </c>
      <c r="F110" s="44">
        <v>0.092628</v>
      </c>
    </row>
    <row r="111" spans="1:6" ht="13.5" thickBot="1">
      <c r="A111" s="62" t="s">
        <v>14</v>
      </c>
      <c r="B111" s="114">
        <v>0.548</v>
      </c>
      <c r="C111" s="39">
        <v>0.318</v>
      </c>
      <c r="D111" s="40">
        <v>0</v>
      </c>
      <c r="E111" s="40">
        <v>0.078</v>
      </c>
      <c r="F111" s="47">
        <v>0.152</v>
      </c>
    </row>
    <row r="112" spans="1:6" ht="13.5" thickBot="1">
      <c r="A112" s="58" t="s">
        <v>28</v>
      </c>
      <c r="B112" s="101">
        <v>2.6646889999999996</v>
      </c>
      <c r="C112" s="42">
        <v>1.366579</v>
      </c>
      <c r="D112" s="42">
        <v>0</v>
      </c>
      <c r="E112" s="42">
        <v>0.808986</v>
      </c>
      <c r="F112" s="43">
        <v>0.489124</v>
      </c>
    </row>
    <row r="113" spans="1:6" ht="13.5">
      <c r="A113" s="60" t="s">
        <v>10</v>
      </c>
      <c r="B113" s="104">
        <v>0.47519</v>
      </c>
      <c r="C113" s="17">
        <v>0.000566</v>
      </c>
      <c r="D113" s="144">
        <v>0</v>
      </c>
      <c r="E113" s="144">
        <v>0.024177999999999998</v>
      </c>
      <c r="F113" s="145">
        <v>0.450446</v>
      </c>
    </row>
    <row r="114" spans="1:6" ht="12.75">
      <c r="A114" s="61" t="s">
        <v>4</v>
      </c>
      <c r="B114" s="105">
        <v>0.455111</v>
      </c>
      <c r="C114" s="34"/>
      <c r="D114" s="34"/>
      <c r="E114" s="34">
        <v>0.020038</v>
      </c>
      <c r="F114" s="45">
        <v>0.435073</v>
      </c>
    </row>
    <row r="115" spans="1:6" ht="12.75">
      <c r="A115" s="61" t="s">
        <v>17</v>
      </c>
      <c r="B115" s="105">
        <v>0.015373</v>
      </c>
      <c r="C115" s="34"/>
      <c r="D115" s="37"/>
      <c r="E115" s="37"/>
      <c r="F115" s="44">
        <v>0.015373</v>
      </c>
    </row>
    <row r="116" spans="1:6" ht="12.75">
      <c r="A116" s="61" t="s">
        <v>5</v>
      </c>
      <c r="B116" s="105">
        <v>0.00414</v>
      </c>
      <c r="C116" s="34"/>
      <c r="D116" s="37"/>
      <c r="E116" s="37">
        <v>0.00414</v>
      </c>
      <c r="F116" s="44"/>
    </row>
    <row r="117" spans="1:6" ht="12.75">
      <c r="A117" s="61" t="s">
        <v>23</v>
      </c>
      <c r="B117" s="105">
        <v>0</v>
      </c>
      <c r="C117" s="34"/>
      <c r="D117" s="34"/>
      <c r="E117" s="34"/>
      <c r="F117" s="45"/>
    </row>
    <row r="118" spans="1:6" ht="12.75">
      <c r="A118" s="61" t="s">
        <v>24</v>
      </c>
      <c r="B118" s="105">
        <v>0</v>
      </c>
      <c r="C118" s="34"/>
      <c r="D118" s="34"/>
      <c r="E118" s="34"/>
      <c r="F118" s="45"/>
    </row>
    <row r="119" spans="1:6" ht="12.75">
      <c r="A119" s="61" t="s">
        <v>25</v>
      </c>
      <c r="B119" s="105">
        <v>0</v>
      </c>
      <c r="C119" s="34"/>
      <c r="D119" s="34"/>
      <c r="E119" s="34"/>
      <c r="F119" s="45"/>
    </row>
    <row r="120" spans="1:6" ht="12.75">
      <c r="A120" s="61" t="s">
        <v>26</v>
      </c>
      <c r="B120" s="105">
        <v>0.000566</v>
      </c>
      <c r="C120" s="34">
        <v>0.000566</v>
      </c>
      <c r="D120" s="34"/>
      <c r="E120" s="34"/>
      <c r="F120" s="45"/>
    </row>
    <row r="121" spans="1:6" ht="13.5">
      <c r="A121" s="60" t="s">
        <v>0</v>
      </c>
      <c r="B121" s="104">
        <v>1.880458</v>
      </c>
      <c r="C121" s="35">
        <v>1.366013</v>
      </c>
      <c r="D121" s="36">
        <v>0</v>
      </c>
      <c r="E121" s="36">
        <v>0.485157</v>
      </c>
      <c r="F121" s="26">
        <v>0.029288</v>
      </c>
    </row>
    <row r="122" spans="1:6" ht="13.5">
      <c r="A122" s="60" t="s">
        <v>12</v>
      </c>
      <c r="B122" s="104">
        <v>0.309041</v>
      </c>
      <c r="C122" s="35">
        <v>0</v>
      </c>
      <c r="D122" s="36">
        <v>0</v>
      </c>
      <c r="E122" s="36">
        <v>0.299651</v>
      </c>
      <c r="F122" s="46">
        <v>0.00939</v>
      </c>
    </row>
    <row r="123" spans="1:6" ht="13.5">
      <c r="A123" s="61" t="s">
        <v>13</v>
      </c>
      <c r="B123" s="105">
        <v>0.309041</v>
      </c>
      <c r="C123" s="35"/>
      <c r="D123" s="36"/>
      <c r="E123" s="25">
        <v>0.299651</v>
      </c>
      <c r="F123" s="26">
        <v>0.00939</v>
      </c>
    </row>
    <row r="124" spans="1:6" ht="13.5" thickBot="1">
      <c r="A124" s="62" t="s">
        <v>14</v>
      </c>
      <c r="B124" s="114">
        <v>0.641</v>
      </c>
      <c r="C124" s="39"/>
      <c r="D124" s="40"/>
      <c r="E124" s="40">
        <v>0.62</v>
      </c>
      <c r="F124" s="47">
        <v>0.021</v>
      </c>
    </row>
    <row r="125" spans="1:6" ht="13.5" thickBot="1">
      <c r="A125" s="58" t="s">
        <v>19</v>
      </c>
      <c r="B125" s="101">
        <v>3.1605369999999997</v>
      </c>
      <c r="C125" s="42">
        <v>1.317599</v>
      </c>
      <c r="D125" s="42">
        <v>0</v>
      </c>
      <c r="E125" s="42">
        <v>1.202057</v>
      </c>
      <c r="F125" s="43">
        <v>0.6408809999999999</v>
      </c>
    </row>
    <row r="126" spans="1:6" ht="13.5">
      <c r="A126" s="60" t="s">
        <v>10</v>
      </c>
      <c r="B126" s="104">
        <v>0.49003599999999997</v>
      </c>
      <c r="C126" s="35">
        <v>0</v>
      </c>
      <c r="D126" s="36">
        <v>0</v>
      </c>
      <c r="E126" s="36">
        <v>0.10708200000000001</v>
      </c>
      <c r="F126" s="46">
        <v>0.38295399999999996</v>
      </c>
    </row>
    <row r="127" spans="1:6" ht="12.75">
      <c r="A127" s="61" t="s">
        <v>4</v>
      </c>
      <c r="B127" s="105">
        <v>0.15876099999999999</v>
      </c>
      <c r="C127" s="34"/>
      <c r="D127" s="37"/>
      <c r="E127" s="37">
        <v>0.055896</v>
      </c>
      <c r="F127" s="44">
        <v>0.102865</v>
      </c>
    </row>
    <row r="128" spans="1:6" ht="12.75">
      <c r="A128" s="61" t="s">
        <v>17</v>
      </c>
      <c r="B128" s="105">
        <v>0.051426</v>
      </c>
      <c r="C128" s="34"/>
      <c r="D128" s="37"/>
      <c r="E128" s="37">
        <v>0.033696</v>
      </c>
      <c r="F128" s="44">
        <v>0.01773</v>
      </c>
    </row>
    <row r="129" spans="1:6" ht="12.75">
      <c r="A129" s="61" t="s">
        <v>5</v>
      </c>
      <c r="B129" s="105">
        <v>0.278031</v>
      </c>
      <c r="C129" s="34"/>
      <c r="D129" s="37"/>
      <c r="E129" s="37">
        <v>0.015672000000000002</v>
      </c>
      <c r="F129" s="44">
        <v>0.26235899999999995</v>
      </c>
    </row>
    <row r="130" spans="1:6" ht="12.75">
      <c r="A130" s="61" t="s">
        <v>23</v>
      </c>
      <c r="B130" s="105">
        <v>0</v>
      </c>
      <c r="C130" s="34"/>
      <c r="D130" s="34"/>
      <c r="E130" s="34"/>
      <c r="F130" s="45"/>
    </row>
    <row r="131" spans="1:6" ht="12.75">
      <c r="A131" s="61" t="s">
        <v>24</v>
      </c>
      <c r="B131" s="105">
        <v>0.0010860000000000002</v>
      </c>
      <c r="C131" s="34"/>
      <c r="D131" s="34"/>
      <c r="E131" s="34">
        <v>0.0010860000000000002</v>
      </c>
      <c r="F131" s="45"/>
    </row>
    <row r="132" spans="1:6" ht="12.75">
      <c r="A132" s="61" t="s">
        <v>25</v>
      </c>
      <c r="B132" s="105">
        <v>0</v>
      </c>
      <c r="C132" s="34"/>
      <c r="D132" s="34"/>
      <c r="E132" s="34"/>
      <c r="F132" s="45"/>
    </row>
    <row r="133" spans="1:6" ht="12.75">
      <c r="A133" s="61" t="s">
        <v>26</v>
      </c>
      <c r="B133" s="105">
        <v>0.000732</v>
      </c>
      <c r="C133" s="34"/>
      <c r="D133" s="34"/>
      <c r="E133" s="34">
        <v>0.000732</v>
      </c>
      <c r="F133" s="45"/>
    </row>
    <row r="134" spans="1:6" ht="13.5">
      <c r="A134" s="60" t="s">
        <v>0</v>
      </c>
      <c r="B134" s="104">
        <v>1.9486920000000003</v>
      </c>
      <c r="C134" s="35">
        <v>1.0317</v>
      </c>
      <c r="D134" s="36">
        <v>0</v>
      </c>
      <c r="E134" s="25">
        <v>0.747534</v>
      </c>
      <c r="F134" s="26">
        <v>0.169458</v>
      </c>
    </row>
    <row r="135" spans="1:6" ht="13.5">
      <c r="A135" s="60" t="s">
        <v>12</v>
      </c>
      <c r="B135" s="104">
        <v>0.721809</v>
      </c>
      <c r="C135" s="35">
        <v>0.285899</v>
      </c>
      <c r="D135" s="36">
        <v>0</v>
      </c>
      <c r="E135" s="36">
        <v>0.347441</v>
      </c>
      <c r="F135" s="46">
        <v>0.08846899999999999</v>
      </c>
    </row>
    <row r="136" spans="1:6" ht="12.75">
      <c r="A136" s="61" t="s">
        <v>13</v>
      </c>
      <c r="B136" s="105">
        <v>0.721809</v>
      </c>
      <c r="C136" s="34">
        <v>0.285899</v>
      </c>
      <c r="D136" s="37">
        <v>0</v>
      </c>
      <c r="E136" s="37">
        <v>0.347441</v>
      </c>
      <c r="F136" s="44">
        <v>0.08846899999999999</v>
      </c>
    </row>
    <row r="137" spans="1:6" ht="13.5" thickBot="1">
      <c r="A137" s="62" t="s">
        <v>14</v>
      </c>
      <c r="B137" s="114">
        <v>1.05</v>
      </c>
      <c r="C137" s="39">
        <v>0.51</v>
      </c>
      <c r="D137" s="40">
        <v>0</v>
      </c>
      <c r="E137" s="40">
        <v>0.54</v>
      </c>
      <c r="F137" s="47">
        <v>0</v>
      </c>
    </row>
    <row r="138" spans="1:6" ht="13.5" thickBot="1">
      <c r="A138" s="58" t="s">
        <v>20</v>
      </c>
      <c r="B138" s="101">
        <v>0.6684620000000001</v>
      </c>
      <c r="C138" s="42">
        <v>0.045576</v>
      </c>
      <c r="D138" s="42">
        <v>0</v>
      </c>
      <c r="E138" s="42">
        <v>0.219383</v>
      </c>
      <c r="F138" s="43">
        <v>0.40350300000000006</v>
      </c>
    </row>
    <row r="139" spans="1:6" ht="13.5">
      <c r="A139" s="60" t="s">
        <v>10</v>
      </c>
      <c r="B139" s="115">
        <v>0.26096600000000003</v>
      </c>
      <c r="C139" s="17">
        <v>0</v>
      </c>
      <c r="D139" s="144">
        <v>0</v>
      </c>
      <c r="E139" s="144">
        <v>0</v>
      </c>
      <c r="F139" s="145">
        <v>0.26096600000000003</v>
      </c>
    </row>
    <row r="140" spans="1:6" ht="12.75">
      <c r="A140" s="61" t="s">
        <v>4</v>
      </c>
      <c r="B140" s="105">
        <v>0.215209</v>
      </c>
      <c r="C140" s="34"/>
      <c r="D140" s="34"/>
      <c r="E140" s="34"/>
      <c r="F140" s="45">
        <v>0.215209</v>
      </c>
    </row>
    <row r="141" spans="1:6" ht="12.75">
      <c r="A141" s="61" t="s">
        <v>17</v>
      </c>
      <c r="B141" s="105">
        <v>0</v>
      </c>
      <c r="C141" s="34"/>
      <c r="D141" s="37"/>
      <c r="E141" s="37"/>
      <c r="F141" s="44"/>
    </row>
    <row r="142" spans="1:6" ht="12.75">
      <c r="A142" s="61" t="s">
        <v>5</v>
      </c>
      <c r="B142" s="105">
        <v>0.045757</v>
      </c>
      <c r="C142" s="34"/>
      <c r="D142" s="37"/>
      <c r="E142" s="37"/>
      <c r="F142" s="44">
        <v>0.045757</v>
      </c>
    </row>
    <row r="143" spans="1:6" ht="12.75">
      <c r="A143" s="61" t="s">
        <v>23</v>
      </c>
      <c r="B143" s="105">
        <v>0</v>
      </c>
      <c r="C143" s="34"/>
      <c r="D143" s="34"/>
      <c r="E143" s="34"/>
      <c r="F143" s="45"/>
    </row>
    <row r="144" spans="1:6" ht="12.75">
      <c r="A144" s="61" t="s">
        <v>24</v>
      </c>
      <c r="B144" s="105">
        <v>0</v>
      </c>
      <c r="C144" s="34"/>
      <c r="D144" s="34"/>
      <c r="E144" s="34"/>
      <c r="F144" s="45"/>
    </row>
    <row r="145" spans="1:6" ht="12.75">
      <c r="A145" s="61" t="s">
        <v>25</v>
      </c>
      <c r="B145" s="105">
        <v>0</v>
      </c>
      <c r="C145" s="34"/>
      <c r="D145" s="34"/>
      <c r="E145" s="34"/>
      <c r="F145" s="45"/>
    </row>
    <row r="146" spans="1:6" ht="12.75">
      <c r="A146" s="61" t="s">
        <v>26</v>
      </c>
      <c r="B146" s="105">
        <v>0</v>
      </c>
      <c r="C146" s="34"/>
      <c r="D146" s="34"/>
      <c r="E146" s="34"/>
      <c r="F146" s="45"/>
    </row>
    <row r="147" spans="1:6" ht="13.5">
      <c r="A147" s="60" t="s">
        <v>0</v>
      </c>
      <c r="B147" s="118">
        <v>0.374752</v>
      </c>
      <c r="C147" s="35">
        <v>0.045576</v>
      </c>
      <c r="D147" s="36">
        <v>0</v>
      </c>
      <c r="E147" s="25">
        <v>0.186639</v>
      </c>
      <c r="F147" s="26">
        <v>0.142537</v>
      </c>
    </row>
    <row r="148" spans="1:6" ht="13.5">
      <c r="A148" s="60" t="s">
        <v>12</v>
      </c>
      <c r="B148" s="104">
        <v>0.032744</v>
      </c>
      <c r="C148" s="35">
        <v>0</v>
      </c>
      <c r="D148" s="36">
        <v>0</v>
      </c>
      <c r="E148" s="36">
        <v>0.032744</v>
      </c>
      <c r="F148" s="46">
        <v>0</v>
      </c>
    </row>
    <row r="149" spans="1:6" ht="13.5">
      <c r="A149" s="61" t="s">
        <v>13</v>
      </c>
      <c r="B149" s="105">
        <v>0.032744</v>
      </c>
      <c r="C149" s="35">
        <v>0</v>
      </c>
      <c r="D149" s="36">
        <v>0</v>
      </c>
      <c r="E149" s="25">
        <v>0.032744</v>
      </c>
      <c r="F149" s="26">
        <v>0</v>
      </c>
    </row>
    <row r="150" spans="1:6" ht="13.5" thickBot="1">
      <c r="A150" s="62" t="s">
        <v>14</v>
      </c>
      <c r="B150" s="114">
        <v>0.046</v>
      </c>
      <c r="C150" s="39">
        <v>0</v>
      </c>
      <c r="D150" s="40">
        <v>0</v>
      </c>
      <c r="E150" s="40">
        <v>0.046</v>
      </c>
      <c r="F150" s="47">
        <v>0</v>
      </c>
    </row>
    <row r="151" spans="1:6" ht="13.5" thickBot="1">
      <c r="A151" s="58" t="s">
        <v>21</v>
      </c>
      <c r="B151" s="101">
        <v>2.194679</v>
      </c>
      <c r="C151" s="42">
        <v>0</v>
      </c>
      <c r="D151" s="42">
        <v>0</v>
      </c>
      <c r="E151" s="42">
        <v>1.430447</v>
      </c>
      <c r="F151" s="43">
        <v>0.764232</v>
      </c>
    </row>
    <row r="152" spans="1:6" ht="13.5">
      <c r="A152" s="60" t="s">
        <v>10</v>
      </c>
      <c r="B152" s="104">
        <v>0.989642</v>
      </c>
      <c r="C152" s="35">
        <v>0</v>
      </c>
      <c r="D152" s="36">
        <v>0</v>
      </c>
      <c r="E152" s="36">
        <v>0.41240699999999997</v>
      </c>
      <c r="F152" s="46">
        <v>0.577235</v>
      </c>
    </row>
    <row r="153" spans="1:6" ht="12.75">
      <c r="A153" s="61" t="s">
        <v>4</v>
      </c>
      <c r="B153" s="105">
        <v>0.5497879999999999</v>
      </c>
      <c r="C153" s="34"/>
      <c r="D153" s="37"/>
      <c r="E153" s="37">
        <v>0.14110599999999998</v>
      </c>
      <c r="F153" s="44">
        <v>0.408682</v>
      </c>
    </row>
    <row r="154" spans="1:6" ht="12.75">
      <c r="A154" s="61" t="s">
        <v>17</v>
      </c>
      <c r="B154" s="105">
        <v>0.295219</v>
      </c>
      <c r="C154" s="34"/>
      <c r="D154" s="37"/>
      <c r="E154" s="37">
        <v>0.270923</v>
      </c>
      <c r="F154" s="44">
        <v>0.024295999999999998</v>
      </c>
    </row>
    <row r="155" spans="1:6" ht="12.75">
      <c r="A155" s="61" t="s">
        <v>5</v>
      </c>
      <c r="B155" s="105">
        <v>0.14275200000000002</v>
      </c>
      <c r="C155" s="34"/>
      <c r="D155" s="37"/>
      <c r="E155" s="37"/>
      <c r="F155" s="44">
        <v>0.14275200000000002</v>
      </c>
    </row>
    <row r="156" spans="1:6" ht="12.75">
      <c r="A156" s="61" t="s">
        <v>23</v>
      </c>
      <c r="B156" s="105">
        <v>0</v>
      </c>
      <c r="C156" s="34"/>
      <c r="D156" s="34"/>
      <c r="E156" s="34"/>
      <c r="F156" s="45"/>
    </row>
    <row r="157" spans="1:6" ht="12.75">
      <c r="A157" s="61" t="s">
        <v>24</v>
      </c>
      <c r="B157" s="105">
        <v>0.001256</v>
      </c>
      <c r="C157" s="34"/>
      <c r="D157" s="34"/>
      <c r="E157" s="34"/>
      <c r="F157" s="45">
        <v>0.001256</v>
      </c>
    </row>
    <row r="158" spans="1:6" ht="12.75">
      <c r="A158" s="61" t="s">
        <v>25</v>
      </c>
      <c r="B158" s="105">
        <v>0</v>
      </c>
      <c r="C158" s="34"/>
      <c r="D158" s="34"/>
      <c r="E158" s="34"/>
      <c r="F158" s="45"/>
    </row>
    <row r="159" spans="1:6" ht="12.75">
      <c r="A159" s="61" t="s">
        <v>26</v>
      </c>
      <c r="B159" s="105">
        <v>0.000627</v>
      </c>
      <c r="C159" s="34"/>
      <c r="D159" s="34"/>
      <c r="E159" s="34">
        <v>0.000378</v>
      </c>
      <c r="F159" s="45">
        <v>0.000249</v>
      </c>
    </row>
    <row r="160" spans="1:6" ht="13.5">
      <c r="A160" s="60" t="s">
        <v>0</v>
      </c>
      <c r="B160" s="104">
        <v>0.615805</v>
      </c>
      <c r="C160" s="35">
        <v>0</v>
      </c>
      <c r="D160" s="36">
        <v>0</v>
      </c>
      <c r="E160" s="25">
        <v>0.451346</v>
      </c>
      <c r="F160" s="26">
        <v>0.164459</v>
      </c>
    </row>
    <row r="161" spans="1:6" ht="13.5">
      <c r="A161" s="60" t="s">
        <v>12</v>
      </c>
      <c r="B161" s="104">
        <v>0.5892319999999999</v>
      </c>
      <c r="C161" s="35">
        <v>0</v>
      </c>
      <c r="D161" s="36">
        <v>0</v>
      </c>
      <c r="E161" s="36">
        <v>0.5666939999999999</v>
      </c>
      <c r="F161" s="46">
        <v>0.022538</v>
      </c>
    </row>
    <row r="162" spans="1:6" ht="12.75">
      <c r="A162" s="61" t="s">
        <v>13</v>
      </c>
      <c r="B162" s="105">
        <v>0.5892319999999999</v>
      </c>
      <c r="C162" s="34">
        <v>0</v>
      </c>
      <c r="D162" s="37">
        <v>0</v>
      </c>
      <c r="E162" s="37">
        <v>0.5666939999999999</v>
      </c>
      <c r="F162" s="44">
        <v>0.022538</v>
      </c>
    </row>
    <row r="163" spans="1:6" ht="13.5" thickBot="1">
      <c r="A163" s="62" t="s">
        <v>14</v>
      </c>
      <c r="B163" s="114">
        <v>0.914</v>
      </c>
      <c r="C163" s="39">
        <v>0</v>
      </c>
      <c r="D163" s="40">
        <v>0</v>
      </c>
      <c r="E163" s="40">
        <v>0.874</v>
      </c>
      <c r="F163" s="47">
        <v>0.04</v>
      </c>
    </row>
    <row r="164" spans="1:6" ht="13.5" thickBot="1">
      <c r="A164" s="58" t="s">
        <v>22</v>
      </c>
      <c r="B164" s="101">
        <v>2.646322</v>
      </c>
      <c r="C164" s="42">
        <v>0</v>
      </c>
      <c r="D164" s="42">
        <v>0</v>
      </c>
      <c r="E164" s="42">
        <v>1.625011</v>
      </c>
      <c r="F164" s="43">
        <v>1.021311</v>
      </c>
    </row>
    <row r="165" spans="1:6" ht="13.5">
      <c r="A165" s="60" t="s">
        <v>10</v>
      </c>
      <c r="B165" s="104">
        <v>1.4472300000000002</v>
      </c>
      <c r="C165" s="17">
        <v>0</v>
      </c>
      <c r="D165" s="144">
        <v>0</v>
      </c>
      <c r="E165" s="144">
        <v>0.713481</v>
      </c>
      <c r="F165" s="145">
        <v>0.7337490000000001</v>
      </c>
    </row>
    <row r="166" spans="1:6" ht="13.5">
      <c r="A166" s="60" t="s">
        <v>4</v>
      </c>
      <c r="B166" s="105">
        <v>1.0925850000000001</v>
      </c>
      <c r="C166" s="34"/>
      <c r="D166" s="34"/>
      <c r="E166" s="34">
        <v>0.505048</v>
      </c>
      <c r="F166" s="45">
        <v>0.5875370000000001</v>
      </c>
    </row>
    <row r="167" spans="1:6" ht="13.5">
      <c r="A167" s="60" t="s">
        <v>17</v>
      </c>
      <c r="B167" s="105">
        <v>0.304345</v>
      </c>
      <c r="C167" s="34"/>
      <c r="D167" s="37"/>
      <c r="E167" s="37">
        <v>0.191594</v>
      </c>
      <c r="F167" s="44">
        <v>0.112751</v>
      </c>
    </row>
    <row r="168" spans="1:6" ht="13.5">
      <c r="A168" s="60" t="s">
        <v>5</v>
      </c>
      <c r="B168" s="105">
        <v>0.042256999999999996</v>
      </c>
      <c r="C168" s="34"/>
      <c r="D168" s="37"/>
      <c r="E168" s="37">
        <v>0.009082000000000002</v>
      </c>
      <c r="F168" s="44">
        <v>0.033174999999999996</v>
      </c>
    </row>
    <row r="169" spans="1:6" ht="12.75">
      <c r="A169" s="61" t="s">
        <v>23</v>
      </c>
      <c r="B169" s="105">
        <v>0</v>
      </c>
      <c r="C169" s="34"/>
      <c r="D169" s="34"/>
      <c r="E169" s="34"/>
      <c r="F169" s="45"/>
    </row>
    <row r="170" spans="1:6" ht="12.75">
      <c r="A170" s="61" t="s">
        <v>24</v>
      </c>
      <c r="B170" s="105">
        <v>0.007436</v>
      </c>
      <c r="C170" s="34"/>
      <c r="D170" s="34"/>
      <c r="E170" s="34">
        <v>0.007436</v>
      </c>
      <c r="F170" s="45"/>
    </row>
    <row r="171" spans="1:6" ht="12.75">
      <c r="A171" s="61" t="s">
        <v>25</v>
      </c>
      <c r="B171" s="105">
        <v>0</v>
      </c>
      <c r="C171" s="34"/>
      <c r="D171" s="34"/>
      <c r="E171" s="34"/>
      <c r="F171" s="45"/>
    </row>
    <row r="172" spans="1:6" ht="12.75">
      <c r="A172" s="61" t="s">
        <v>26</v>
      </c>
      <c r="B172" s="105">
        <v>0.0006069999999999999</v>
      </c>
      <c r="C172" s="34"/>
      <c r="D172" s="34"/>
      <c r="E172" s="34">
        <v>0.000321</v>
      </c>
      <c r="F172" s="45">
        <v>0.00028599999999999996</v>
      </c>
    </row>
    <row r="173" spans="1:6" ht="13.5">
      <c r="A173" s="60" t="s">
        <v>0</v>
      </c>
      <c r="B173" s="104">
        <v>1.018811</v>
      </c>
      <c r="C173" s="35">
        <v>0</v>
      </c>
      <c r="D173" s="36">
        <v>0</v>
      </c>
      <c r="E173" s="25">
        <v>0.8421069999999999</v>
      </c>
      <c r="F173" s="26">
        <v>0.176704</v>
      </c>
    </row>
    <row r="174" spans="1:6" ht="13.5">
      <c r="A174" s="60" t="s">
        <v>12</v>
      </c>
      <c r="B174" s="104">
        <v>0.180281</v>
      </c>
      <c r="C174" s="35">
        <v>0</v>
      </c>
      <c r="D174" s="36">
        <v>0</v>
      </c>
      <c r="E174" s="36">
        <v>0.069423</v>
      </c>
      <c r="F174" s="46">
        <v>0.110858</v>
      </c>
    </row>
    <row r="175" spans="1:6" ht="13.5">
      <c r="A175" s="61" t="s">
        <v>13</v>
      </c>
      <c r="B175" s="105">
        <v>0.180281</v>
      </c>
      <c r="C175" s="35">
        <v>0</v>
      </c>
      <c r="D175" s="36">
        <v>0</v>
      </c>
      <c r="E175" s="25">
        <v>0.069423</v>
      </c>
      <c r="F175" s="26">
        <v>0.110858</v>
      </c>
    </row>
    <row r="176" spans="1:6" ht="13.5" thickBot="1">
      <c r="A176" s="62" t="s">
        <v>14</v>
      </c>
      <c r="B176" s="114">
        <v>0.316</v>
      </c>
      <c r="C176" s="39">
        <v>0</v>
      </c>
      <c r="D176" s="40">
        <v>0</v>
      </c>
      <c r="E176" s="40">
        <v>0.131</v>
      </c>
      <c r="F176" s="47">
        <v>0.185</v>
      </c>
    </row>
    <row r="177" spans="1:6" ht="13.5" thickBot="1">
      <c r="A177" s="58" t="s">
        <v>36</v>
      </c>
      <c r="B177" s="101">
        <v>5.353363</v>
      </c>
      <c r="C177" s="42">
        <v>0</v>
      </c>
      <c r="D177" s="42">
        <v>0</v>
      </c>
      <c r="E177" s="42">
        <v>0.863301</v>
      </c>
      <c r="F177" s="43">
        <v>4.490062</v>
      </c>
    </row>
    <row r="178" spans="1:6" ht="13.5">
      <c r="A178" s="60" t="s">
        <v>10</v>
      </c>
      <c r="B178" s="104">
        <v>3.4070940000000003</v>
      </c>
      <c r="C178" s="35">
        <v>0</v>
      </c>
      <c r="D178" s="36">
        <v>0</v>
      </c>
      <c r="E178" s="36">
        <v>0.024502999999999997</v>
      </c>
      <c r="F178" s="46">
        <v>3.382591</v>
      </c>
    </row>
    <row r="179" spans="1:6" ht="12.75">
      <c r="A179" s="61" t="s">
        <v>4</v>
      </c>
      <c r="B179" s="105">
        <v>0.336451</v>
      </c>
      <c r="C179" s="34"/>
      <c r="D179" s="37"/>
      <c r="E179" s="37">
        <v>0.0033599999999999997</v>
      </c>
      <c r="F179" s="44">
        <v>0.333091</v>
      </c>
    </row>
    <row r="180" spans="1:6" ht="12.75">
      <c r="A180" s="61" t="s">
        <v>17</v>
      </c>
      <c r="B180" s="105">
        <v>0</v>
      </c>
      <c r="C180" s="34"/>
      <c r="D180" s="37"/>
      <c r="E180" s="37">
        <v>0</v>
      </c>
      <c r="F180" s="44">
        <v>0</v>
      </c>
    </row>
    <row r="181" spans="1:6" ht="12.75">
      <c r="A181" s="61" t="s">
        <v>5</v>
      </c>
      <c r="B181" s="105">
        <v>3.065139</v>
      </c>
      <c r="C181" s="34"/>
      <c r="D181" s="37"/>
      <c r="E181" s="37">
        <v>0.017353</v>
      </c>
      <c r="F181" s="44">
        <v>3.047786</v>
      </c>
    </row>
    <row r="182" spans="1:6" ht="12.75">
      <c r="A182" s="61" t="s">
        <v>23</v>
      </c>
      <c r="B182" s="105">
        <v>0</v>
      </c>
      <c r="C182" s="34"/>
      <c r="D182" s="34"/>
      <c r="E182" s="34">
        <v>0</v>
      </c>
      <c r="F182" s="45">
        <v>0</v>
      </c>
    </row>
    <row r="183" spans="1:6" ht="12.75">
      <c r="A183" s="61" t="s">
        <v>24</v>
      </c>
      <c r="B183" s="105">
        <v>0.005504</v>
      </c>
      <c r="C183" s="34"/>
      <c r="D183" s="34"/>
      <c r="E183" s="34">
        <v>0.00379</v>
      </c>
      <c r="F183" s="45">
        <v>0.001714</v>
      </c>
    </row>
    <row r="184" spans="1:6" ht="12.75">
      <c r="A184" s="61" t="s">
        <v>25</v>
      </c>
      <c r="B184" s="105">
        <v>0</v>
      </c>
      <c r="C184" s="34"/>
      <c r="D184" s="34"/>
      <c r="E184" s="34">
        <v>0</v>
      </c>
      <c r="F184" s="45">
        <v>0</v>
      </c>
    </row>
    <row r="185" spans="1:6" ht="12.75">
      <c r="A185" s="61" t="s">
        <v>26</v>
      </c>
      <c r="B185" s="105">
        <v>0</v>
      </c>
      <c r="C185" s="34"/>
      <c r="D185" s="34"/>
      <c r="E185" s="34">
        <v>0</v>
      </c>
      <c r="F185" s="45">
        <v>0</v>
      </c>
    </row>
    <row r="186" spans="1:6" ht="13.5">
      <c r="A186" s="60" t="s">
        <v>0</v>
      </c>
      <c r="B186" s="104">
        <v>1.701072</v>
      </c>
      <c r="C186" s="35">
        <v>0</v>
      </c>
      <c r="D186" s="36">
        <v>0</v>
      </c>
      <c r="E186" s="35">
        <v>0.724731</v>
      </c>
      <c r="F186" s="26">
        <v>0.976341</v>
      </c>
    </row>
    <row r="187" spans="1:6" ht="13.5">
      <c r="A187" s="63" t="s">
        <v>12</v>
      </c>
      <c r="B187" s="118">
        <v>0.245197</v>
      </c>
      <c r="C187" s="35">
        <v>0</v>
      </c>
      <c r="D187" s="36">
        <v>0</v>
      </c>
      <c r="E187" s="36">
        <v>0.11406699999999999</v>
      </c>
      <c r="F187" s="46">
        <v>0.13113</v>
      </c>
    </row>
    <row r="188" spans="1:6" ht="12.75">
      <c r="A188" s="61" t="s">
        <v>13</v>
      </c>
      <c r="B188" s="105">
        <v>0.245197</v>
      </c>
      <c r="C188" s="34">
        <v>0</v>
      </c>
      <c r="D188" s="37">
        <v>0</v>
      </c>
      <c r="E188" s="37">
        <v>0.11406699999999999</v>
      </c>
      <c r="F188" s="44">
        <v>0.13113</v>
      </c>
    </row>
    <row r="189" spans="1:6" ht="13.5" thickBot="1">
      <c r="A189" s="62" t="s">
        <v>14</v>
      </c>
      <c r="B189" s="114">
        <v>0.41500000000000004</v>
      </c>
      <c r="C189" s="39">
        <v>0</v>
      </c>
      <c r="D189" s="40">
        <v>0</v>
      </c>
      <c r="E189" s="40">
        <v>0.19</v>
      </c>
      <c r="F189" s="47">
        <v>0.225</v>
      </c>
    </row>
    <row r="190" spans="1:6" ht="13.5" thickBot="1">
      <c r="A190" s="58" t="s">
        <v>30</v>
      </c>
      <c r="B190" s="101">
        <v>0.38482500000000003</v>
      </c>
      <c r="C190" s="42">
        <v>0</v>
      </c>
      <c r="D190" s="42">
        <v>0</v>
      </c>
      <c r="E190" s="42">
        <v>0.363026</v>
      </c>
      <c r="F190" s="43">
        <v>0.021799</v>
      </c>
    </row>
    <row r="191" spans="1:6" ht="13.5">
      <c r="A191" s="60" t="s">
        <v>10</v>
      </c>
      <c r="B191" s="115">
        <v>0.023808</v>
      </c>
      <c r="C191" s="35">
        <v>0</v>
      </c>
      <c r="D191" s="36">
        <v>0</v>
      </c>
      <c r="E191" s="36">
        <v>0.002034</v>
      </c>
      <c r="F191" s="46">
        <v>0.021773999999999998</v>
      </c>
    </row>
    <row r="192" spans="1:6" ht="12.75">
      <c r="A192" s="61" t="s">
        <v>4</v>
      </c>
      <c r="B192" s="105">
        <v>0.020685</v>
      </c>
      <c r="C192" s="34"/>
      <c r="D192" s="37"/>
      <c r="E192" s="37"/>
      <c r="F192" s="44">
        <v>0.020685</v>
      </c>
    </row>
    <row r="193" spans="1:6" ht="12.75">
      <c r="A193" s="61" t="s">
        <v>17</v>
      </c>
      <c r="B193" s="105">
        <v>0</v>
      </c>
      <c r="C193" s="34"/>
      <c r="D193" s="37"/>
      <c r="E193" s="37"/>
      <c r="F193" s="44"/>
    </row>
    <row r="194" spans="1:6" ht="12.75">
      <c r="A194" s="61" t="s">
        <v>5</v>
      </c>
      <c r="B194" s="105">
        <v>0.002034</v>
      </c>
      <c r="C194" s="34"/>
      <c r="D194" s="37"/>
      <c r="E194" s="37">
        <v>0.002034</v>
      </c>
      <c r="F194" s="44"/>
    </row>
    <row r="195" spans="1:6" ht="12.75">
      <c r="A195" s="61" t="s">
        <v>23</v>
      </c>
      <c r="B195" s="105">
        <v>0</v>
      </c>
      <c r="C195" s="34"/>
      <c r="D195" s="34"/>
      <c r="E195" s="34"/>
      <c r="F195" s="45"/>
    </row>
    <row r="196" spans="1:6" ht="12.75">
      <c r="A196" s="61" t="s">
        <v>24</v>
      </c>
      <c r="B196" s="105">
        <v>0</v>
      </c>
      <c r="C196" s="34"/>
      <c r="D196" s="34"/>
      <c r="E196" s="34"/>
      <c r="F196" s="45"/>
    </row>
    <row r="197" spans="1:6" ht="12.75">
      <c r="A197" s="61" t="s">
        <v>25</v>
      </c>
      <c r="B197" s="105">
        <v>0</v>
      </c>
      <c r="C197" s="34"/>
      <c r="D197" s="34"/>
      <c r="E197" s="34"/>
      <c r="F197" s="45"/>
    </row>
    <row r="198" spans="1:6" ht="12.75">
      <c r="A198" s="61" t="s">
        <v>26</v>
      </c>
      <c r="B198" s="105">
        <v>0.001089</v>
      </c>
      <c r="C198" s="34"/>
      <c r="D198" s="34"/>
      <c r="E198" s="34"/>
      <c r="F198" s="45">
        <v>0.001089</v>
      </c>
    </row>
    <row r="199" spans="1:6" ht="13.5">
      <c r="A199" s="64" t="s">
        <v>0</v>
      </c>
      <c r="B199" s="121">
        <v>0.150362</v>
      </c>
      <c r="C199" s="35">
        <v>0</v>
      </c>
      <c r="D199" s="36">
        <v>0</v>
      </c>
      <c r="E199" s="25">
        <v>0.150337</v>
      </c>
      <c r="F199" s="26">
        <v>2.5E-05</v>
      </c>
    </row>
    <row r="200" spans="1:6" ht="13.5">
      <c r="A200" s="63" t="s">
        <v>12</v>
      </c>
      <c r="B200" s="118">
        <v>0.210655</v>
      </c>
      <c r="C200" s="35">
        <v>0</v>
      </c>
      <c r="D200" s="36">
        <v>0</v>
      </c>
      <c r="E200" s="36">
        <v>0.210655</v>
      </c>
      <c r="F200" s="46">
        <v>0</v>
      </c>
    </row>
    <row r="201" spans="1:6" ht="12.75">
      <c r="A201" s="61" t="s">
        <v>13</v>
      </c>
      <c r="B201" s="105">
        <v>0.210655</v>
      </c>
      <c r="C201" s="34">
        <v>0</v>
      </c>
      <c r="D201" s="37">
        <v>0</v>
      </c>
      <c r="E201" s="37">
        <v>0.210655</v>
      </c>
      <c r="F201" s="44">
        <v>0</v>
      </c>
    </row>
    <row r="202" spans="1:6" ht="13.5" thickBot="1">
      <c r="A202" s="62" t="s">
        <v>14</v>
      </c>
      <c r="B202" s="114">
        <v>0.331</v>
      </c>
      <c r="C202" s="39">
        <v>0</v>
      </c>
      <c r="D202" s="40">
        <v>0</v>
      </c>
      <c r="E202" s="40">
        <v>0.331</v>
      </c>
      <c r="F202" s="47">
        <v>0</v>
      </c>
    </row>
    <row r="203" spans="1:6" ht="13.5">
      <c r="A203" s="65"/>
      <c r="B203" s="66"/>
      <c r="C203" s="66"/>
      <c r="D203" s="67"/>
      <c r="E203" s="67"/>
      <c r="F203" s="67"/>
    </row>
    <row r="205" spans="1:8" s="136" customFormat="1" ht="18.75">
      <c r="A205" s="132" t="s">
        <v>43</v>
      </c>
      <c r="B205" s="133"/>
      <c r="C205" s="133"/>
      <c r="D205" s="133"/>
      <c r="E205" s="133"/>
      <c r="F205" s="134"/>
      <c r="G205" s="135"/>
      <c r="H205" s="135"/>
    </row>
    <row r="206" ht="13.5" thickBot="1"/>
    <row r="207" spans="1:8" s="2" customFormat="1" ht="15.75" customHeight="1" thickBot="1">
      <c r="A207" s="137"/>
      <c r="B207" s="167" t="s">
        <v>57</v>
      </c>
      <c r="C207" s="168"/>
      <c r="D207" s="168"/>
      <c r="E207" s="168"/>
      <c r="F207" s="169"/>
      <c r="G207" s="69"/>
      <c r="H207" s="69"/>
    </row>
    <row r="208" spans="1:8" s="2" customFormat="1" ht="15.75" customHeight="1" thickBot="1">
      <c r="A208" s="165" t="s">
        <v>8</v>
      </c>
      <c r="B208" s="170" t="s">
        <v>9</v>
      </c>
      <c r="C208" s="171"/>
      <c r="D208" s="171"/>
      <c r="E208" s="171"/>
      <c r="F208" s="172"/>
      <c r="G208" s="69"/>
      <c r="H208" s="69"/>
    </row>
    <row r="209" spans="1:8" s="2" customFormat="1" ht="15.75" customHeight="1" thickBot="1">
      <c r="A209" s="166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6" ht="13.5" thickBot="1">
      <c r="A210" s="124" t="s">
        <v>45</v>
      </c>
      <c r="B210" s="125">
        <f>C210+D210+E210+F210</f>
        <v>1.308871</v>
      </c>
      <c r="C210" s="122"/>
      <c r="D210" s="123"/>
      <c r="E210" s="123">
        <f>E212</f>
        <v>1.308871</v>
      </c>
      <c r="F210" s="138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1.308871</v>
      </c>
      <c r="C212" s="72"/>
      <c r="D212" s="129"/>
      <c r="E212" s="129">
        <f>E213</f>
        <v>1.308871</v>
      </c>
      <c r="F212" s="139"/>
    </row>
    <row r="213" spans="1:6" ht="12.75">
      <c r="A213" s="130" t="s">
        <v>13</v>
      </c>
      <c r="B213" s="19">
        <f>E213</f>
        <v>1.308871</v>
      </c>
      <c r="C213" s="20"/>
      <c r="D213" s="27"/>
      <c r="E213" s="148">
        <v>1.308871</v>
      </c>
      <c r="F213" s="28"/>
    </row>
    <row r="214" spans="1:9" s="141" customFormat="1" ht="13.5" thickBot="1">
      <c r="A214" s="140" t="s">
        <v>14</v>
      </c>
      <c r="B214" s="31">
        <f>E214</f>
        <v>1.973</v>
      </c>
      <c r="C214" s="56"/>
      <c r="D214" s="32"/>
      <c r="E214" s="32">
        <v>1.973</v>
      </c>
      <c r="F214" s="33"/>
      <c r="G214" s="70"/>
      <c r="H214" s="70"/>
      <c r="I214" s="149"/>
    </row>
    <row r="215" spans="1:9" ht="13.5" thickBot="1">
      <c r="A215" s="124" t="s">
        <v>44</v>
      </c>
      <c r="B215" s="125">
        <f>C215+D215+E215+F215</f>
        <v>0.58481</v>
      </c>
      <c r="C215" s="122"/>
      <c r="D215" s="123"/>
      <c r="E215" s="123">
        <f>E217</f>
        <v>0.58481</v>
      </c>
      <c r="F215" s="138"/>
      <c r="I215" s="150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0.58481</v>
      </c>
      <c r="C217" s="72"/>
      <c r="D217" s="129"/>
      <c r="E217" s="129">
        <f>E218</f>
        <v>0.58481</v>
      </c>
      <c r="F217" s="139"/>
    </row>
    <row r="218" spans="1:6" ht="12.75">
      <c r="A218" s="130" t="s">
        <v>13</v>
      </c>
      <c r="B218" s="19">
        <f>E218</f>
        <v>0.58481</v>
      </c>
      <c r="C218" s="20"/>
      <c r="D218" s="27"/>
      <c r="E218" s="148">
        <v>0.58481</v>
      </c>
      <c r="F218" s="28"/>
    </row>
    <row r="219" spans="1:8" s="141" customFormat="1" ht="13.5" thickBot="1">
      <c r="A219" s="140" t="s">
        <v>14</v>
      </c>
      <c r="B219" s="31">
        <f>E219</f>
        <v>0.939</v>
      </c>
      <c r="C219" s="56"/>
      <c r="D219" s="32"/>
      <c r="E219" s="32">
        <v>0.939</v>
      </c>
      <c r="F219" s="33"/>
      <c r="G219" s="70"/>
      <c r="H219" s="70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11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9"/>
  <sheetViews>
    <sheetView zoomScale="86" zoomScaleNormal="86" zoomScalePageLayoutView="0" workbookViewId="0" topLeftCell="A167">
      <selection activeCell="C230" sqref="C230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16384" width="9.140625" style="1" customWidth="1"/>
  </cols>
  <sheetData>
    <row r="1" spans="1:8" s="12" customFormat="1" ht="15.75">
      <c r="A1" s="9" t="s">
        <v>59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37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137"/>
      <c r="B4" s="167" t="s">
        <v>58</v>
      </c>
      <c r="C4" s="168"/>
      <c r="D4" s="168"/>
      <c r="E4" s="168"/>
      <c r="F4" s="169"/>
      <c r="G4" s="69"/>
      <c r="H4" s="69"/>
    </row>
    <row r="5" spans="1:8" s="2" customFormat="1" ht="15.75" customHeight="1" thickBot="1">
      <c r="A5" s="165" t="s">
        <v>8</v>
      </c>
      <c r="B5" s="170" t="s">
        <v>9</v>
      </c>
      <c r="C5" s="171"/>
      <c r="D5" s="171"/>
      <c r="E5" s="171"/>
      <c r="F5" s="172"/>
      <c r="G5" s="69"/>
      <c r="H5" s="69"/>
    </row>
    <row r="6" spans="1:8" s="2" customFormat="1" ht="15.75" customHeight="1" thickBot="1">
      <c r="A6" s="166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31</v>
      </c>
      <c r="B7" s="41">
        <f>B31+B47+B60+B73+B86+B99+B112+B125+B138+B151+B164+B177+B190</f>
        <v>94.555266</v>
      </c>
      <c r="C7" s="42">
        <f>C31+C47+C60+C73+C86+C99+C112+C125+C138+C151+C164+C177+C190</f>
        <v>25.849092</v>
      </c>
      <c r="D7" s="42">
        <f>D31+D47+D60+D73+D86+D99+D112+D125+D138+D151+D164+D177+D190</f>
        <v>0.8969989999999999</v>
      </c>
      <c r="E7" s="43">
        <f>E31+E47+E60+E73+E86+E99+E112+E125+E138+E151+E164+E177+E190</f>
        <v>26.103223000000003</v>
      </c>
      <c r="F7" s="43">
        <f>F8+F16+F20+F17</f>
        <v>41.705952</v>
      </c>
    </row>
    <row r="8" spans="1:6" ht="13.5">
      <c r="A8" s="49" t="s">
        <v>10</v>
      </c>
      <c r="B8" s="16">
        <f aca="true" t="shared" si="0" ref="B8:B25">SUM(C8:F8)</f>
        <v>33.357454</v>
      </c>
      <c r="C8" s="17">
        <f>C9+C10+C11+C12+C13+C14+C15</f>
        <v>0.088339</v>
      </c>
      <c r="D8" s="17">
        <f>D9+D10+D11+D12+D13+D14+D15</f>
        <v>0.00091</v>
      </c>
      <c r="E8" s="17">
        <f>E9+E10+E11+E12+E13+E14+E15</f>
        <v>2.5126000000000004</v>
      </c>
      <c r="F8" s="18">
        <f>F9+F10+F11+F12+F13+F14+F15</f>
        <v>30.755605</v>
      </c>
    </row>
    <row r="9" spans="1:8" ht="12.75">
      <c r="A9" s="50" t="s">
        <v>4</v>
      </c>
      <c r="B9" s="19">
        <f t="shared" si="0"/>
        <v>12.539082000000002</v>
      </c>
      <c r="C9" s="20">
        <f aca="true" t="shared" si="1" ref="C9:F19">C33+C49+C62+C75+C88+C101+C114+C127+C140+C153+C166+C179+C192</f>
        <v>0.0028959999999999997</v>
      </c>
      <c r="D9" s="20">
        <f t="shared" si="1"/>
        <v>0</v>
      </c>
      <c r="E9" s="20">
        <f t="shared" si="1"/>
        <v>1.196905</v>
      </c>
      <c r="F9" s="21">
        <f t="shared" si="1"/>
        <v>11.339281000000001</v>
      </c>
      <c r="H9" s="70"/>
    </row>
    <row r="10" spans="1:6" ht="12.75">
      <c r="A10" s="50" t="s">
        <v>11</v>
      </c>
      <c r="B10" s="19">
        <f t="shared" si="0"/>
        <v>1.038812</v>
      </c>
      <c r="C10" s="20">
        <f t="shared" si="1"/>
        <v>0</v>
      </c>
      <c r="D10" s="20">
        <f t="shared" si="1"/>
        <v>0</v>
      </c>
      <c r="E10" s="20">
        <f t="shared" si="1"/>
        <v>0.6654519999999999</v>
      </c>
      <c r="F10" s="21">
        <f t="shared" si="1"/>
        <v>0.37336</v>
      </c>
    </row>
    <row r="11" spans="1:6" ht="12.75">
      <c r="A11" s="50" t="s">
        <v>5</v>
      </c>
      <c r="B11" s="19">
        <f t="shared" si="0"/>
        <v>19.361353</v>
      </c>
      <c r="C11" s="20">
        <f t="shared" si="1"/>
        <v>0.015091</v>
      </c>
      <c r="D11" s="20">
        <f t="shared" si="1"/>
        <v>0.00091</v>
      </c>
      <c r="E11" s="20">
        <f t="shared" si="1"/>
        <v>0.36806099999999997</v>
      </c>
      <c r="F11" s="21">
        <f t="shared" si="1"/>
        <v>18.977291</v>
      </c>
    </row>
    <row r="12" spans="1:8" ht="12.75">
      <c r="A12" s="50" t="s">
        <v>23</v>
      </c>
      <c r="B12" s="19">
        <f t="shared" si="0"/>
        <v>0.009705</v>
      </c>
      <c r="C12" s="20">
        <f t="shared" si="1"/>
        <v>0</v>
      </c>
      <c r="D12" s="20">
        <f t="shared" si="1"/>
        <v>0</v>
      </c>
      <c r="E12" s="20">
        <f t="shared" si="1"/>
        <v>0.009705</v>
      </c>
      <c r="F12" s="21">
        <f t="shared" si="1"/>
        <v>0</v>
      </c>
      <c r="H12" s="70"/>
    </row>
    <row r="13" spans="1:6" ht="12.75">
      <c r="A13" s="50" t="s">
        <v>24</v>
      </c>
      <c r="B13" s="19">
        <f t="shared" si="0"/>
        <v>0.030583999999999997</v>
      </c>
      <c r="C13" s="20">
        <f t="shared" si="1"/>
        <v>0</v>
      </c>
      <c r="D13" s="20">
        <f t="shared" si="1"/>
        <v>0</v>
      </c>
      <c r="E13" s="20">
        <f t="shared" si="1"/>
        <v>0.011372</v>
      </c>
      <c r="F13" s="21">
        <f t="shared" si="1"/>
        <v>0.019211999999999996</v>
      </c>
    </row>
    <row r="14" spans="1:6" ht="12.75">
      <c r="A14" s="50" t="s">
        <v>25</v>
      </c>
      <c r="B14" s="19">
        <f t="shared" si="0"/>
        <v>0.36353700000000005</v>
      </c>
      <c r="C14" s="20">
        <f t="shared" si="1"/>
        <v>0.066232</v>
      </c>
      <c r="D14" s="20">
        <f t="shared" si="1"/>
        <v>0</v>
      </c>
      <c r="E14" s="20">
        <f t="shared" si="1"/>
        <v>0.25443000000000005</v>
      </c>
      <c r="F14" s="21">
        <f t="shared" si="1"/>
        <v>0.042875</v>
      </c>
    </row>
    <row r="15" spans="1:6" ht="12.75">
      <c r="A15" s="50" t="s">
        <v>26</v>
      </c>
      <c r="B15" s="19">
        <f t="shared" si="0"/>
        <v>0.014381000000000001</v>
      </c>
      <c r="C15" s="20">
        <f t="shared" si="1"/>
        <v>0.00412</v>
      </c>
      <c r="D15" s="20">
        <f t="shared" si="1"/>
        <v>0</v>
      </c>
      <c r="E15" s="20">
        <f t="shared" si="1"/>
        <v>0.006675</v>
      </c>
      <c r="F15" s="21">
        <f t="shared" si="1"/>
        <v>0.0035859999999999998</v>
      </c>
    </row>
    <row r="16" spans="1:6" ht="13.5">
      <c r="A16" s="49" t="s">
        <v>0</v>
      </c>
      <c r="B16" s="22">
        <f t="shared" si="0"/>
        <v>39.992471</v>
      </c>
      <c r="C16" s="72">
        <f t="shared" si="1"/>
        <v>14.896355</v>
      </c>
      <c r="D16" s="72">
        <f t="shared" si="1"/>
        <v>0.7489819999999999</v>
      </c>
      <c r="E16" s="72">
        <f t="shared" si="1"/>
        <v>14.621872</v>
      </c>
      <c r="F16" s="73">
        <f t="shared" si="1"/>
        <v>9.725262</v>
      </c>
    </row>
    <row r="17" spans="1:6" ht="13.5">
      <c r="A17" s="49" t="s">
        <v>12</v>
      </c>
      <c r="B17" s="22">
        <f t="shared" si="0"/>
        <v>19.860504</v>
      </c>
      <c r="C17" s="23">
        <f t="shared" si="1"/>
        <v>9.519561</v>
      </c>
      <c r="D17" s="23">
        <f t="shared" si="1"/>
        <v>0.147107</v>
      </c>
      <c r="E17" s="23">
        <f t="shared" si="1"/>
        <v>8.968751</v>
      </c>
      <c r="F17" s="24">
        <f t="shared" si="1"/>
        <v>1.225085</v>
      </c>
    </row>
    <row r="18" spans="1:7" ht="13.5">
      <c r="A18" s="50" t="s">
        <v>13</v>
      </c>
      <c r="B18" s="74">
        <f t="shared" si="0"/>
        <v>19.860504</v>
      </c>
      <c r="C18" s="23">
        <f t="shared" si="1"/>
        <v>9.519561</v>
      </c>
      <c r="D18" s="23">
        <f t="shared" si="1"/>
        <v>0.147107</v>
      </c>
      <c r="E18" s="23">
        <f t="shared" si="1"/>
        <v>8.968751</v>
      </c>
      <c r="F18" s="24">
        <f t="shared" si="1"/>
        <v>1.225085</v>
      </c>
      <c r="G18" s="5"/>
    </row>
    <row r="19" spans="1:6" ht="12.75">
      <c r="A19" s="51" t="s">
        <v>14</v>
      </c>
      <c r="B19" s="52">
        <f t="shared" si="0"/>
        <v>23.446999999999996</v>
      </c>
      <c r="C19" s="53">
        <f>C43+C72+C85+C98+C111+C124+C137+C150+C163+C176+C189+C202</f>
        <v>6.550999999999999</v>
      </c>
      <c r="D19" s="53">
        <f t="shared" si="1"/>
        <v>0.259</v>
      </c>
      <c r="E19" s="53">
        <f t="shared" si="1"/>
        <v>14.569999999999995</v>
      </c>
      <c r="F19" s="75">
        <f t="shared" si="1"/>
        <v>2.0670000000000006</v>
      </c>
    </row>
    <row r="20" spans="1:6" ht="13.5">
      <c r="A20" s="49" t="s">
        <v>15</v>
      </c>
      <c r="B20" s="22">
        <f t="shared" si="0"/>
        <v>1.3448370000000003</v>
      </c>
      <c r="C20" s="23">
        <f>C21</f>
        <v>1.3448370000000003</v>
      </c>
      <c r="D20" s="25"/>
      <c r="E20" s="25"/>
      <c r="F20" s="26"/>
    </row>
    <row r="21" spans="1:6" ht="12.75">
      <c r="A21" s="50" t="s">
        <v>13</v>
      </c>
      <c r="B21" s="19">
        <f t="shared" si="0"/>
        <v>1.3448370000000003</v>
      </c>
      <c r="C21" s="20">
        <f>C45</f>
        <v>1.3448370000000003</v>
      </c>
      <c r="D21" s="27"/>
      <c r="E21" s="27"/>
      <c r="F21" s="28"/>
    </row>
    <row r="22" spans="1:6" ht="12.75">
      <c r="A22" s="54" t="s">
        <v>16</v>
      </c>
      <c r="B22" s="52">
        <f t="shared" si="0"/>
        <v>2.7110000000000003</v>
      </c>
      <c r="C22" s="53">
        <f>C46</f>
        <v>2.7110000000000003</v>
      </c>
      <c r="D22" s="29"/>
      <c r="E22" s="29"/>
      <c r="F22" s="30"/>
    </row>
    <row r="23" spans="1:6" ht="13.5">
      <c r="A23" s="49" t="s">
        <v>32</v>
      </c>
      <c r="B23" s="22">
        <f t="shared" si="0"/>
        <v>2.578023</v>
      </c>
      <c r="C23" s="23">
        <f>C24</f>
        <v>2.578023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 t="shared" si="0"/>
        <v>2.578023</v>
      </c>
      <c r="C24" s="20">
        <f>C58</f>
        <v>2.578023</v>
      </c>
      <c r="D24" s="27"/>
      <c r="E24" s="27"/>
      <c r="F24" s="28"/>
    </row>
    <row r="25" spans="1:6" ht="15.75" customHeight="1" thickBot="1">
      <c r="A25" s="55" t="s">
        <v>14</v>
      </c>
      <c r="B25" s="31">
        <f t="shared" si="0"/>
        <v>5.827</v>
      </c>
      <c r="C25" s="56">
        <f>C59</f>
        <v>5.827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customHeight="1" hidden="1" thickBot="1">
      <c r="A27" s="55"/>
      <c r="B27" s="38"/>
      <c r="C27" s="39"/>
      <c r="D27" s="40"/>
      <c r="E27" s="40"/>
      <c r="F27" s="47"/>
    </row>
    <row r="28" spans="1:6" ht="13.5" customHeight="1" hidden="1" thickBot="1">
      <c r="A28" s="55"/>
      <c r="B28" s="38"/>
      <c r="C28" s="39"/>
      <c r="D28" s="40"/>
      <c r="E28" s="40"/>
      <c r="F28" s="47"/>
    </row>
    <row r="29" spans="1:6" ht="13.5" customHeight="1" hidden="1" thickBot="1">
      <c r="A29" s="55"/>
      <c r="B29" s="38"/>
      <c r="C29" s="39"/>
      <c r="D29" s="40"/>
      <c r="E29" s="40"/>
      <c r="F29" s="47"/>
    </row>
    <row r="30" spans="1:6" ht="13.5" customHeight="1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38</v>
      </c>
      <c r="B31" s="76">
        <f aca="true" t="shared" si="2" ref="B31:B41">SUM(C31:F31)</f>
        <v>58.013903000000006</v>
      </c>
      <c r="C31" s="77">
        <f>C32+C40+C44+C41</f>
        <v>13.777772</v>
      </c>
      <c r="D31" s="77">
        <f>D32+D40+D44+D41</f>
        <v>0.8871619999999999</v>
      </c>
      <c r="E31" s="77">
        <f>E32+E40+E44+E41</f>
        <v>16.085906</v>
      </c>
      <c r="F31" s="78">
        <f>F32+F40+F44+F41</f>
        <v>27.263063000000002</v>
      </c>
    </row>
    <row r="32" spans="1:6" ht="13.5">
      <c r="A32" s="49" t="s">
        <v>10</v>
      </c>
      <c r="B32" s="79">
        <f t="shared" si="2"/>
        <v>20.694767000000002</v>
      </c>
      <c r="C32" s="17">
        <f>C33+C34+C35+C36+C37+C38+C39</f>
        <v>0.021584</v>
      </c>
      <c r="D32" s="17">
        <f>D33+D34+D35+D36+D37+D38+D39</f>
        <v>0.00091</v>
      </c>
      <c r="E32" s="17">
        <f>E33+E34+E35+E36+E37+E38+E39</f>
        <v>0.7205839999999999</v>
      </c>
      <c r="F32" s="18">
        <f>F33+F34+F35+F36+F37+F38+F39</f>
        <v>19.951689000000002</v>
      </c>
    </row>
    <row r="33" spans="1:6" ht="12.75">
      <c r="A33" s="50" t="s">
        <v>4</v>
      </c>
      <c r="B33" s="80">
        <f t="shared" si="2"/>
        <v>5.46103</v>
      </c>
      <c r="C33" s="20">
        <v>0.0028959999999999997</v>
      </c>
      <c r="D33" s="20"/>
      <c r="E33" s="20">
        <v>0.241416</v>
      </c>
      <c r="F33" s="21">
        <v>5.216718</v>
      </c>
    </row>
    <row r="34" spans="1:6" ht="12.75">
      <c r="A34" s="50" t="s">
        <v>11</v>
      </c>
      <c r="B34" s="80">
        <f t="shared" si="2"/>
        <v>0.09972</v>
      </c>
      <c r="C34" s="20"/>
      <c r="D34" s="20"/>
      <c r="E34" s="20">
        <v>0.030199999999999998</v>
      </c>
      <c r="F34" s="21">
        <v>0.06952</v>
      </c>
    </row>
    <row r="35" spans="1:6" ht="12.75">
      <c r="A35" s="50" t="s">
        <v>5</v>
      </c>
      <c r="B35" s="80">
        <f t="shared" si="2"/>
        <v>14.942029000000002</v>
      </c>
      <c r="C35" s="20">
        <v>0.015091</v>
      </c>
      <c r="D35" s="20">
        <v>0.00091</v>
      </c>
      <c r="E35" s="20">
        <v>0.308634</v>
      </c>
      <c r="F35" s="21">
        <v>14.617394</v>
      </c>
    </row>
    <row r="36" spans="1:8" ht="12.75">
      <c r="A36" s="50" t="s">
        <v>23</v>
      </c>
      <c r="B36" s="80">
        <f t="shared" si="2"/>
        <v>0.009705</v>
      </c>
      <c r="C36" s="20"/>
      <c r="D36" s="20"/>
      <c r="E36" s="20">
        <v>0.009705</v>
      </c>
      <c r="F36" s="21"/>
      <c r="H36" s="70"/>
    </row>
    <row r="37" spans="1:6" ht="12.75">
      <c r="A37" s="50" t="s">
        <v>24</v>
      </c>
      <c r="B37" s="80">
        <f t="shared" si="2"/>
        <v>0.004974999999999999</v>
      </c>
      <c r="C37" s="20"/>
      <c r="D37" s="20"/>
      <c r="E37" s="20"/>
      <c r="F37" s="21">
        <v>0.004974999999999999</v>
      </c>
    </row>
    <row r="38" spans="1:6" ht="12.75">
      <c r="A38" s="50" t="s">
        <v>25</v>
      </c>
      <c r="B38" s="80">
        <f t="shared" si="2"/>
        <v>0.16828100000000001</v>
      </c>
      <c r="C38" s="20"/>
      <c r="D38" s="20"/>
      <c r="E38" s="20">
        <v>0.12540600000000002</v>
      </c>
      <c r="F38" s="21">
        <v>0.042875</v>
      </c>
    </row>
    <row r="39" spans="1:6" ht="12.75">
      <c r="A39" s="50" t="s">
        <v>26</v>
      </c>
      <c r="B39" s="80">
        <f t="shared" si="2"/>
        <v>0.009027</v>
      </c>
      <c r="C39" s="20">
        <v>0.003597</v>
      </c>
      <c r="D39" s="20"/>
      <c r="E39" s="20">
        <v>0.005223</v>
      </c>
      <c r="F39" s="21">
        <v>0.000207</v>
      </c>
    </row>
    <row r="40" spans="1:6" ht="13.5">
      <c r="A40" s="49" t="s">
        <v>0</v>
      </c>
      <c r="B40" s="83">
        <f t="shared" si="2"/>
        <v>24.353905000000005</v>
      </c>
      <c r="C40" s="72">
        <v>8.585827</v>
      </c>
      <c r="D40" s="72">
        <v>0.7391449999999999</v>
      </c>
      <c r="E40" s="72">
        <v>8.508527</v>
      </c>
      <c r="F40" s="73">
        <v>6.520406</v>
      </c>
    </row>
    <row r="41" spans="1:6" ht="13.5">
      <c r="A41" s="49" t="s">
        <v>12</v>
      </c>
      <c r="B41" s="83">
        <f t="shared" si="2"/>
        <v>11.620394</v>
      </c>
      <c r="C41" s="23">
        <v>3.8255239999999997</v>
      </c>
      <c r="D41" s="25">
        <v>0.147107</v>
      </c>
      <c r="E41" s="25">
        <v>6.856795</v>
      </c>
      <c r="F41" s="26">
        <v>0.7909680000000002</v>
      </c>
    </row>
    <row r="42" spans="1:7" ht="12.75">
      <c r="A42" s="50" t="s">
        <v>13</v>
      </c>
      <c r="B42" s="80">
        <f aca="true" t="shared" si="3" ref="B42:B60">SUM(C42:F42)</f>
        <v>11.620394</v>
      </c>
      <c r="C42" s="20">
        <v>3.8255239999999997</v>
      </c>
      <c r="D42" s="20">
        <v>0.147107</v>
      </c>
      <c r="E42" s="20">
        <v>6.856795</v>
      </c>
      <c r="F42" s="21">
        <v>0.7909680000000002</v>
      </c>
      <c r="G42" s="5"/>
    </row>
    <row r="43" spans="1:6" ht="12.75">
      <c r="A43" s="51" t="s">
        <v>14</v>
      </c>
      <c r="B43" s="91">
        <f t="shared" si="3"/>
        <v>16.461</v>
      </c>
      <c r="C43" s="53">
        <v>3.7199999999999998</v>
      </c>
      <c r="D43" s="53">
        <v>0.259</v>
      </c>
      <c r="E43" s="53">
        <v>10.990999999999998</v>
      </c>
      <c r="F43" s="75">
        <v>1.4910000000000003</v>
      </c>
    </row>
    <row r="44" spans="1:6" ht="13.5">
      <c r="A44" s="49" t="s">
        <v>15</v>
      </c>
      <c r="B44" s="83">
        <f t="shared" si="3"/>
        <v>1.3448370000000003</v>
      </c>
      <c r="C44" s="151">
        <v>1.3448370000000003</v>
      </c>
      <c r="D44" s="152">
        <v>0</v>
      </c>
      <c r="E44" s="152">
        <v>0</v>
      </c>
      <c r="F44" s="153">
        <v>0</v>
      </c>
    </row>
    <row r="45" spans="1:6" ht="12.75">
      <c r="A45" s="50" t="s">
        <v>13</v>
      </c>
      <c r="B45" s="80">
        <f t="shared" si="3"/>
        <v>1.3448370000000003</v>
      </c>
      <c r="C45" s="20">
        <v>1.3448370000000003</v>
      </c>
      <c r="D45" s="154"/>
      <c r="E45" s="154"/>
      <c r="F45" s="155"/>
    </row>
    <row r="46" spans="1:6" ht="13.5" thickBot="1">
      <c r="A46" s="54" t="s">
        <v>14</v>
      </c>
      <c r="B46" s="97">
        <f t="shared" si="3"/>
        <v>2.7110000000000003</v>
      </c>
      <c r="C46" s="53">
        <v>2.7110000000000003</v>
      </c>
      <c r="D46" s="156"/>
      <c r="E46" s="156"/>
      <c r="F46" s="157"/>
    </row>
    <row r="47" spans="1:6" ht="13.5" thickBot="1">
      <c r="A47" s="58" t="s">
        <v>39</v>
      </c>
      <c r="B47" s="101">
        <f t="shared" si="3"/>
        <v>2.578023</v>
      </c>
      <c r="C47" s="102">
        <f>C48+C56+C57</f>
        <v>2.578023</v>
      </c>
      <c r="D47" s="102">
        <f>D48+D56+D57</f>
        <v>0</v>
      </c>
      <c r="E47" s="102">
        <f>E48+E56+E57</f>
        <v>0</v>
      </c>
      <c r="F47" s="103">
        <f>F48+F56+F57</f>
        <v>0</v>
      </c>
    </row>
    <row r="48" spans="1:6" ht="13.5">
      <c r="A48" s="49" t="s">
        <v>10</v>
      </c>
      <c r="B48" s="104">
        <f t="shared" si="3"/>
        <v>0</v>
      </c>
      <c r="C48" s="17">
        <f>C49+C50+C51+C52+C53+C54+C55</f>
        <v>0</v>
      </c>
      <c r="D48" s="17">
        <f>D49+D50+D51+D52+D53+D54+D55</f>
        <v>0</v>
      </c>
      <c r="E48" s="17">
        <f>E49+E50+E51+E52+E53+E54+E55</f>
        <v>0</v>
      </c>
      <c r="F48" s="18">
        <f>F49+F50+F51+F52+F53+F54+F55</f>
        <v>0</v>
      </c>
    </row>
    <row r="49" spans="1:6" ht="12.75">
      <c r="A49" s="50" t="s">
        <v>4</v>
      </c>
      <c r="B49" s="105">
        <f t="shared" si="3"/>
        <v>0</v>
      </c>
      <c r="C49" s="106"/>
      <c r="D49" s="107"/>
      <c r="E49" s="107"/>
      <c r="F49" s="108"/>
    </row>
    <row r="50" spans="1:6" ht="12.75">
      <c r="A50" s="50" t="s">
        <v>17</v>
      </c>
      <c r="B50" s="105">
        <f t="shared" si="3"/>
        <v>0</v>
      </c>
      <c r="C50" s="106"/>
      <c r="D50" s="107"/>
      <c r="E50" s="107"/>
      <c r="F50" s="108"/>
    </row>
    <row r="51" spans="1:6" ht="12.75">
      <c r="A51" s="50" t="s">
        <v>5</v>
      </c>
      <c r="B51" s="105">
        <f t="shared" si="3"/>
        <v>0</v>
      </c>
      <c r="C51" s="106"/>
      <c r="D51" s="107"/>
      <c r="E51" s="107"/>
      <c r="F51" s="108"/>
    </row>
    <row r="52" spans="1:6" ht="12.75">
      <c r="A52" s="50" t="s">
        <v>23</v>
      </c>
      <c r="B52" s="105">
        <f t="shared" si="3"/>
        <v>0</v>
      </c>
      <c r="C52" s="106"/>
      <c r="D52" s="106"/>
      <c r="E52" s="106"/>
      <c r="F52" s="109"/>
    </row>
    <row r="53" spans="1:6" ht="12.75">
      <c r="A53" s="50" t="s">
        <v>24</v>
      </c>
      <c r="B53" s="105">
        <f t="shared" si="3"/>
        <v>0</v>
      </c>
      <c r="C53" s="106"/>
      <c r="D53" s="106"/>
      <c r="E53" s="106"/>
      <c r="F53" s="109"/>
    </row>
    <row r="54" spans="1:6" ht="12.75">
      <c r="A54" s="50" t="s">
        <v>25</v>
      </c>
      <c r="B54" s="105">
        <f t="shared" si="3"/>
        <v>0</v>
      </c>
      <c r="C54" s="106"/>
      <c r="D54" s="106"/>
      <c r="E54" s="106"/>
      <c r="F54" s="109"/>
    </row>
    <row r="55" spans="1:6" ht="12.75">
      <c r="A55" s="50" t="s">
        <v>26</v>
      </c>
      <c r="B55" s="105">
        <f t="shared" si="3"/>
        <v>0</v>
      </c>
      <c r="C55" s="106"/>
      <c r="D55" s="106"/>
      <c r="E55" s="106"/>
      <c r="F55" s="109"/>
    </row>
    <row r="56" spans="1:6" ht="13.5">
      <c r="A56" s="49" t="s">
        <v>0</v>
      </c>
      <c r="B56" s="104">
        <f t="shared" si="3"/>
        <v>0</v>
      </c>
      <c r="C56" s="110"/>
      <c r="D56" s="111"/>
      <c r="E56" s="86"/>
      <c r="F56" s="112"/>
    </row>
    <row r="57" spans="1:6" ht="13.5">
      <c r="A57" s="49" t="s">
        <v>12</v>
      </c>
      <c r="B57" s="104">
        <f t="shared" si="3"/>
        <v>2.578023</v>
      </c>
      <c r="C57" s="110">
        <f>C58</f>
        <v>2.578023</v>
      </c>
      <c r="D57" s="111">
        <f>D58</f>
        <v>0</v>
      </c>
      <c r="E57" s="111">
        <f>E58</f>
        <v>0</v>
      </c>
      <c r="F57" s="113">
        <f>F58</f>
        <v>0</v>
      </c>
    </row>
    <row r="58" spans="1:6" ht="12.75">
      <c r="A58" s="50" t="s">
        <v>13</v>
      </c>
      <c r="B58" s="105">
        <f t="shared" si="3"/>
        <v>2.578023</v>
      </c>
      <c r="C58" s="34">
        <v>2.578023</v>
      </c>
      <c r="D58" s="34"/>
      <c r="E58" s="34"/>
      <c r="F58" s="45"/>
    </row>
    <row r="59" spans="1:6" ht="13.5" thickBot="1">
      <c r="A59" s="59" t="s">
        <v>14</v>
      </c>
      <c r="B59" s="114">
        <f t="shared" si="3"/>
        <v>5.827</v>
      </c>
      <c r="C59" s="53">
        <v>5.827</v>
      </c>
      <c r="D59" s="53"/>
      <c r="E59" s="53"/>
      <c r="F59" s="75"/>
    </row>
    <row r="60" spans="1:6" ht="13.5" thickBot="1">
      <c r="A60" s="58" t="s">
        <v>27</v>
      </c>
      <c r="B60" s="101">
        <f t="shared" si="3"/>
        <v>9.668091</v>
      </c>
      <c r="C60" s="102">
        <f>C61+C69+C70</f>
        <v>4.042018</v>
      </c>
      <c r="D60" s="102">
        <f>D61+D69+D70</f>
        <v>0.009837</v>
      </c>
      <c r="E60" s="102">
        <f>E61+E69+E70</f>
        <v>2.106118</v>
      </c>
      <c r="F60" s="103">
        <f>F61+F69+F70</f>
        <v>3.510118</v>
      </c>
    </row>
    <row r="61" spans="1:6" ht="13.5">
      <c r="A61" s="60" t="s">
        <v>10</v>
      </c>
      <c r="B61" s="115">
        <f aca="true" t="shared" si="4" ref="B61:B77">SUM(C61:F61)</f>
        <v>2.8343139999999996</v>
      </c>
      <c r="C61" s="17">
        <f>C62+C63+C64+C65+C66+C67+C68</f>
        <v>0</v>
      </c>
      <c r="D61" s="17">
        <f>D62+D63+D64+D65+D66+D67+D68</f>
        <v>0</v>
      </c>
      <c r="E61" s="17">
        <f>E62+E63+E64+E65+E66+E67+E68</f>
        <v>0.13106399999999999</v>
      </c>
      <c r="F61" s="18">
        <f>F62+F63+F64+F65+F66+F67+F68</f>
        <v>2.7032499999999997</v>
      </c>
    </row>
    <row r="62" spans="1:6" ht="12.75">
      <c r="A62" s="61" t="s">
        <v>4</v>
      </c>
      <c r="B62" s="105">
        <f t="shared" si="4"/>
        <v>2.6592689999999997</v>
      </c>
      <c r="C62" s="34"/>
      <c r="D62" s="34"/>
      <c r="E62" s="34">
        <v>0.13106399999999999</v>
      </c>
      <c r="F62" s="45">
        <v>2.528205</v>
      </c>
    </row>
    <row r="63" spans="1:6" ht="12.75">
      <c r="A63" s="61" t="s">
        <v>17</v>
      </c>
      <c r="B63" s="105">
        <f t="shared" si="4"/>
        <v>0.1125</v>
      </c>
      <c r="C63" s="34"/>
      <c r="D63" s="34"/>
      <c r="E63" s="34"/>
      <c r="F63" s="45">
        <v>0.1125</v>
      </c>
    </row>
    <row r="64" spans="1:6" ht="12.75">
      <c r="A64" s="61" t="s">
        <v>5</v>
      </c>
      <c r="B64" s="105">
        <f t="shared" si="4"/>
        <v>0.062545</v>
      </c>
      <c r="C64" s="34"/>
      <c r="D64" s="34"/>
      <c r="E64" s="34"/>
      <c r="F64" s="45">
        <v>0.062545</v>
      </c>
    </row>
    <row r="65" spans="1:6" ht="12.75">
      <c r="A65" s="61" t="s">
        <v>23</v>
      </c>
      <c r="B65" s="105">
        <f t="shared" si="4"/>
        <v>0</v>
      </c>
      <c r="C65" s="34"/>
      <c r="D65" s="34"/>
      <c r="E65" s="34"/>
      <c r="F65" s="45"/>
    </row>
    <row r="66" spans="1:6" ht="12.75">
      <c r="A66" s="61" t="s">
        <v>24</v>
      </c>
      <c r="B66" s="105">
        <f t="shared" si="4"/>
        <v>0</v>
      </c>
      <c r="C66" s="34"/>
      <c r="D66" s="34"/>
      <c r="E66" s="34"/>
      <c r="F66" s="45"/>
    </row>
    <row r="67" spans="1:6" ht="12.75">
      <c r="A67" s="61" t="s">
        <v>25</v>
      </c>
      <c r="B67" s="105">
        <f t="shared" si="4"/>
        <v>0</v>
      </c>
      <c r="C67" s="34"/>
      <c r="D67" s="34"/>
      <c r="E67" s="34"/>
      <c r="F67" s="45"/>
    </row>
    <row r="68" spans="1:6" ht="12.75">
      <c r="A68" s="61" t="s">
        <v>26</v>
      </c>
      <c r="B68" s="105">
        <f t="shared" si="4"/>
        <v>0</v>
      </c>
      <c r="C68" s="34"/>
      <c r="D68" s="34"/>
      <c r="E68" s="34"/>
      <c r="F68" s="45"/>
    </row>
    <row r="69" spans="1:6" ht="13.5">
      <c r="A69" s="60" t="s">
        <v>0</v>
      </c>
      <c r="B69" s="104">
        <f t="shared" si="4"/>
        <v>5.143177</v>
      </c>
      <c r="C69" s="116">
        <v>3.068968</v>
      </c>
      <c r="D69" s="116">
        <v>0.009837</v>
      </c>
      <c r="E69" s="116">
        <v>1.282597</v>
      </c>
      <c r="F69" s="117">
        <v>0.781775</v>
      </c>
    </row>
    <row r="70" spans="1:6" ht="13.5">
      <c r="A70" s="60" t="s">
        <v>34</v>
      </c>
      <c r="B70" s="118">
        <f>SUM(C70:F70)</f>
        <v>1.6905999999999999</v>
      </c>
      <c r="C70" s="119">
        <v>0.97305</v>
      </c>
      <c r="D70" s="25">
        <v>0</v>
      </c>
      <c r="E70" s="36">
        <v>0.692457</v>
      </c>
      <c r="F70" s="46">
        <v>0.025093</v>
      </c>
    </row>
    <row r="71" spans="1:6" ht="12.75">
      <c r="A71" s="61" t="s">
        <v>13</v>
      </c>
      <c r="B71" s="105">
        <f t="shared" si="4"/>
        <v>1.6905999999999999</v>
      </c>
      <c r="C71" s="34">
        <v>0.97305</v>
      </c>
      <c r="D71" s="34">
        <v>0</v>
      </c>
      <c r="E71" s="34">
        <v>0.692457</v>
      </c>
      <c r="F71" s="45">
        <v>0.025093</v>
      </c>
    </row>
    <row r="72" spans="1:6" ht="12" customHeight="1" thickBot="1">
      <c r="A72" s="62" t="s">
        <v>14</v>
      </c>
      <c r="B72" s="114">
        <f t="shared" si="4"/>
        <v>2.272</v>
      </c>
      <c r="C72" s="53">
        <v>1.166</v>
      </c>
      <c r="D72" s="53">
        <v>0</v>
      </c>
      <c r="E72" s="53">
        <v>1.064</v>
      </c>
      <c r="F72" s="75">
        <v>0.042</v>
      </c>
    </row>
    <row r="73" spans="1:6" ht="7.5" customHeight="1" hidden="1" thickBot="1">
      <c r="A73" s="58" t="s">
        <v>33</v>
      </c>
      <c r="B73" s="101">
        <f t="shared" si="4"/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customHeight="1" hidden="1" thickBot="1">
      <c r="A74" s="60" t="s">
        <v>10</v>
      </c>
      <c r="B74" s="104">
        <f t="shared" si="4"/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customHeight="1" hidden="1" thickBot="1">
      <c r="A75" s="61" t="s">
        <v>4</v>
      </c>
      <c r="B75" s="105">
        <f t="shared" si="4"/>
        <v>0</v>
      </c>
      <c r="C75" s="34"/>
      <c r="D75" s="37"/>
      <c r="E75" s="37"/>
      <c r="F75" s="44"/>
    </row>
    <row r="76" spans="1:6" ht="13.5" customHeight="1" hidden="1" thickBot="1">
      <c r="A76" s="61" t="s">
        <v>17</v>
      </c>
      <c r="B76" s="105">
        <f t="shared" si="4"/>
        <v>0</v>
      </c>
      <c r="C76" s="34"/>
      <c r="D76" s="37"/>
      <c r="E76" s="37"/>
      <c r="F76" s="44"/>
    </row>
    <row r="77" spans="1:6" ht="13.5" customHeight="1" hidden="1" thickBot="1">
      <c r="A77" s="61" t="s">
        <v>5</v>
      </c>
      <c r="B77" s="105">
        <f t="shared" si="4"/>
        <v>0</v>
      </c>
      <c r="C77" s="34"/>
      <c r="D77" s="37"/>
      <c r="E77" s="37"/>
      <c r="F77" s="44"/>
    </row>
    <row r="78" spans="1:6" ht="13.5" customHeight="1" hidden="1" thickBot="1">
      <c r="A78" s="61" t="s">
        <v>23</v>
      </c>
      <c r="B78" s="105">
        <f aca="true" t="shared" si="5" ref="B78:B86">SUM(C78:F78)</f>
        <v>0</v>
      </c>
      <c r="C78" s="34"/>
      <c r="D78" s="34"/>
      <c r="E78" s="34"/>
      <c r="F78" s="45"/>
    </row>
    <row r="79" spans="1:6" ht="13.5" customHeight="1" hidden="1" thickBot="1">
      <c r="A79" s="61" t="s">
        <v>24</v>
      </c>
      <c r="B79" s="105">
        <f t="shared" si="5"/>
        <v>0</v>
      </c>
      <c r="C79" s="34"/>
      <c r="D79" s="34"/>
      <c r="E79" s="34"/>
      <c r="F79" s="45"/>
    </row>
    <row r="80" spans="1:6" ht="13.5" customHeight="1" hidden="1" thickBot="1">
      <c r="A80" s="61" t="s">
        <v>25</v>
      </c>
      <c r="B80" s="105">
        <f t="shared" si="5"/>
        <v>0</v>
      </c>
      <c r="C80" s="34"/>
      <c r="D80" s="34"/>
      <c r="E80" s="34"/>
      <c r="F80" s="45"/>
    </row>
    <row r="81" spans="1:6" ht="13.5" customHeight="1" hidden="1" thickBot="1">
      <c r="A81" s="61" t="s">
        <v>26</v>
      </c>
      <c r="B81" s="105">
        <f t="shared" si="5"/>
        <v>0</v>
      </c>
      <c r="C81" s="34"/>
      <c r="D81" s="34"/>
      <c r="E81" s="34"/>
      <c r="F81" s="45"/>
    </row>
    <row r="82" spans="1:6" ht="14.25" customHeight="1" hidden="1" thickBot="1">
      <c r="A82" s="60" t="s">
        <v>0</v>
      </c>
      <c r="B82" s="104">
        <f t="shared" si="5"/>
        <v>0</v>
      </c>
      <c r="C82" s="35"/>
      <c r="D82" s="36"/>
      <c r="E82" s="25"/>
      <c r="F82" s="26"/>
    </row>
    <row r="83" spans="1:6" ht="14.25" customHeight="1" hidden="1" thickBot="1">
      <c r="A83" s="60" t="s">
        <v>12</v>
      </c>
      <c r="B83" s="104">
        <f t="shared" si="5"/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customHeight="1" hidden="1" thickBot="1">
      <c r="A84" s="61" t="s">
        <v>13</v>
      </c>
      <c r="B84" s="105">
        <f t="shared" si="5"/>
        <v>0</v>
      </c>
      <c r="C84" s="34"/>
      <c r="D84" s="37"/>
      <c r="E84" s="37"/>
      <c r="F84" s="44"/>
    </row>
    <row r="85" spans="1:6" ht="13.5" customHeight="1" hidden="1" thickBot="1">
      <c r="A85" s="62" t="s">
        <v>14</v>
      </c>
      <c r="B85" s="114">
        <f t="shared" si="5"/>
        <v>0</v>
      </c>
      <c r="C85" s="39"/>
      <c r="D85" s="40"/>
      <c r="E85" s="40"/>
      <c r="F85" s="47"/>
    </row>
    <row r="86" spans="1:6" ht="13.5" customHeight="1" thickBot="1">
      <c r="A86" s="58" t="s">
        <v>35</v>
      </c>
      <c r="B86" s="101">
        <f t="shared" si="5"/>
        <v>2.4301329999999997</v>
      </c>
      <c r="C86" s="102">
        <f>C87+C95+C96</f>
        <v>2.38751</v>
      </c>
      <c r="D86" s="102">
        <f>D87+D95+D96</f>
        <v>0</v>
      </c>
      <c r="E86" s="102">
        <f>E87+E95+E96</f>
        <v>0</v>
      </c>
      <c r="F86" s="103">
        <f>F87+F95+F96</f>
        <v>0.042622999999999994</v>
      </c>
    </row>
    <row r="87" spans="1:6" ht="13.5">
      <c r="A87" s="60" t="s">
        <v>10</v>
      </c>
      <c r="B87" s="104">
        <f aca="true" t="shared" si="6" ref="B87:B129">SUM(C87:F87)</f>
        <v>0</v>
      </c>
      <c r="C87" s="17">
        <f>C88+C89+C90+C91+C92+C93+C94</f>
        <v>0</v>
      </c>
      <c r="D87" s="17">
        <f>D88+D89+D90+D91+D92+D93+D94</f>
        <v>0</v>
      </c>
      <c r="E87" s="17">
        <f>E88+E89+E90+E91+E92+E93+E94</f>
        <v>0</v>
      </c>
      <c r="F87" s="18">
        <f>F88+F89+F90+F91+F92+F93+F94</f>
        <v>0</v>
      </c>
    </row>
    <row r="88" spans="1:6" ht="12.75">
      <c r="A88" s="61" t="s">
        <v>4</v>
      </c>
      <c r="B88" s="105">
        <f t="shared" si="6"/>
        <v>0</v>
      </c>
      <c r="C88" s="34"/>
      <c r="D88" s="34"/>
      <c r="E88" s="34"/>
      <c r="F88" s="45"/>
    </row>
    <row r="89" spans="1:6" ht="12.75">
      <c r="A89" s="61" t="s">
        <v>17</v>
      </c>
      <c r="B89" s="105">
        <f t="shared" si="6"/>
        <v>0</v>
      </c>
      <c r="C89" s="34"/>
      <c r="D89" s="34"/>
      <c r="E89" s="34"/>
      <c r="F89" s="45"/>
    </row>
    <row r="90" spans="1:6" ht="12.75">
      <c r="A90" s="61" t="s">
        <v>5</v>
      </c>
      <c r="B90" s="105">
        <f t="shared" si="6"/>
        <v>0</v>
      </c>
      <c r="C90" s="34"/>
      <c r="D90" s="34"/>
      <c r="E90" s="34"/>
      <c r="F90" s="45"/>
    </row>
    <row r="91" spans="1:6" ht="12.75">
      <c r="A91" s="61" t="s">
        <v>23</v>
      </c>
      <c r="B91" s="105">
        <f t="shared" si="6"/>
        <v>0</v>
      </c>
      <c r="C91" s="34"/>
      <c r="D91" s="34"/>
      <c r="E91" s="34"/>
      <c r="F91" s="45"/>
    </row>
    <row r="92" spans="1:6" ht="12.75">
      <c r="A92" s="61" t="s">
        <v>24</v>
      </c>
      <c r="B92" s="105">
        <f t="shared" si="6"/>
        <v>0</v>
      </c>
      <c r="C92" s="34"/>
      <c r="D92" s="34"/>
      <c r="E92" s="34"/>
      <c r="F92" s="45"/>
    </row>
    <row r="93" spans="1:6" ht="12.75">
      <c r="A93" s="61" t="s">
        <v>25</v>
      </c>
      <c r="B93" s="105">
        <f t="shared" si="6"/>
        <v>0</v>
      </c>
      <c r="C93" s="34"/>
      <c r="D93" s="34"/>
      <c r="E93" s="34"/>
      <c r="F93" s="45"/>
    </row>
    <row r="94" spans="1:6" ht="12.75">
      <c r="A94" s="61" t="s">
        <v>26</v>
      </c>
      <c r="B94" s="105">
        <f t="shared" si="6"/>
        <v>0</v>
      </c>
      <c r="C94" s="34"/>
      <c r="D94" s="34"/>
      <c r="E94" s="34"/>
      <c r="F94" s="45"/>
    </row>
    <row r="95" spans="1:6" ht="13.5">
      <c r="A95" s="60" t="s">
        <v>0</v>
      </c>
      <c r="B95" s="104">
        <f t="shared" si="6"/>
        <v>0.592036</v>
      </c>
      <c r="C95" s="116">
        <v>0.549413</v>
      </c>
      <c r="D95" s="116">
        <v>0</v>
      </c>
      <c r="E95" s="116">
        <v>0</v>
      </c>
      <c r="F95" s="117">
        <v>0.042622999999999994</v>
      </c>
    </row>
    <row r="96" spans="1:6" ht="13.5">
      <c r="A96" s="60" t="s">
        <v>12</v>
      </c>
      <c r="B96" s="118">
        <f>SUM(C96:F96)</f>
        <v>1.8380969999999999</v>
      </c>
      <c r="C96" s="119">
        <v>1.8380969999999999</v>
      </c>
      <c r="D96" s="25">
        <v>0</v>
      </c>
      <c r="E96" s="36">
        <v>0</v>
      </c>
      <c r="F96" s="46">
        <v>0</v>
      </c>
    </row>
    <row r="97" spans="1:6" ht="12.75">
      <c r="A97" s="61" t="s">
        <v>13</v>
      </c>
      <c r="B97" s="105">
        <f t="shared" si="6"/>
        <v>1.8380969999999999</v>
      </c>
      <c r="C97" s="34">
        <v>1.8380969999999999</v>
      </c>
      <c r="D97" s="34">
        <v>0</v>
      </c>
      <c r="E97" s="34">
        <v>0</v>
      </c>
      <c r="F97" s="45">
        <v>0</v>
      </c>
    </row>
    <row r="98" spans="1:6" ht="13.5" thickBot="1">
      <c r="A98" s="62" t="s">
        <v>14</v>
      </c>
      <c r="B98" s="114">
        <f t="shared" si="6"/>
        <v>1.031</v>
      </c>
      <c r="C98" s="53">
        <v>1.031</v>
      </c>
      <c r="D98" s="53">
        <v>0</v>
      </c>
      <c r="E98" s="53">
        <v>0</v>
      </c>
      <c r="F98" s="75">
        <v>0</v>
      </c>
    </row>
    <row r="99" spans="1:6" ht="13.5" thickBot="1">
      <c r="A99" s="58" t="s">
        <v>18</v>
      </c>
      <c r="B99" s="101">
        <f>SUM(C99:F99)</f>
        <v>4.754462</v>
      </c>
      <c r="C99" s="42">
        <v>0.493193</v>
      </c>
      <c r="D99" s="42">
        <v>0</v>
      </c>
      <c r="E99" s="42">
        <v>1.567927</v>
      </c>
      <c r="F99" s="43">
        <v>2.693342</v>
      </c>
    </row>
    <row r="100" spans="1:6" ht="13.5">
      <c r="A100" s="60" t="s">
        <v>10</v>
      </c>
      <c r="B100" s="104">
        <f t="shared" si="6"/>
        <v>2.026266</v>
      </c>
      <c r="C100" s="17">
        <v>0.066232</v>
      </c>
      <c r="D100" s="17">
        <v>0</v>
      </c>
      <c r="E100" s="17">
        <v>0.156791</v>
      </c>
      <c r="F100" s="18">
        <v>1.803243</v>
      </c>
    </row>
    <row r="101" spans="1:6" ht="12.75">
      <c r="A101" s="61" t="s">
        <v>4</v>
      </c>
      <c r="B101" s="105">
        <f t="shared" si="6"/>
        <v>1.308016</v>
      </c>
      <c r="C101" s="34"/>
      <c r="D101" s="34"/>
      <c r="E101" s="34">
        <v>0.022067</v>
      </c>
      <c r="F101" s="45">
        <v>1.285949</v>
      </c>
    </row>
    <row r="102" spans="1:6" ht="12.75">
      <c r="A102" s="61" t="s">
        <v>17</v>
      </c>
      <c r="B102" s="105">
        <f t="shared" si="6"/>
        <v>0</v>
      </c>
      <c r="C102" s="34"/>
      <c r="D102" s="34"/>
      <c r="E102" s="34"/>
      <c r="F102" s="45"/>
    </row>
    <row r="103" spans="1:6" ht="12.75">
      <c r="A103" s="61" t="s">
        <v>5</v>
      </c>
      <c r="B103" s="105">
        <f t="shared" si="6"/>
        <v>0.513701</v>
      </c>
      <c r="C103" s="34"/>
      <c r="D103" s="34"/>
      <c r="E103" s="34">
        <v>0.0057</v>
      </c>
      <c r="F103" s="45">
        <v>0.5080009999999999</v>
      </c>
    </row>
    <row r="104" spans="1:6" ht="12.75">
      <c r="A104" s="61" t="s">
        <v>23</v>
      </c>
      <c r="B104" s="105">
        <f t="shared" si="6"/>
        <v>0</v>
      </c>
      <c r="C104" s="34"/>
      <c r="D104" s="34"/>
      <c r="E104" s="34"/>
      <c r="F104" s="45"/>
    </row>
    <row r="105" spans="1:6" ht="12.75">
      <c r="A105" s="61" t="s">
        <v>24</v>
      </c>
      <c r="B105" s="105">
        <f t="shared" si="6"/>
        <v>0.009293</v>
      </c>
      <c r="C105" s="34"/>
      <c r="D105" s="34"/>
      <c r="E105" s="34"/>
      <c r="F105" s="45">
        <v>0.009293</v>
      </c>
    </row>
    <row r="106" spans="1:6" ht="12.75">
      <c r="A106" s="61" t="s">
        <v>25</v>
      </c>
      <c r="B106" s="105">
        <f t="shared" si="6"/>
        <v>0.19525599999999999</v>
      </c>
      <c r="C106" s="34">
        <v>0.066232</v>
      </c>
      <c r="D106" s="34"/>
      <c r="E106" s="34">
        <v>0.129024</v>
      </c>
      <c r="F106" s="45"/>
    </row>
    <row r="107" spans="1:6" ht="12.75">
      <c r="A107" s="61" t="s">
        <v>26</v>
      </c>
      <c r="B107" s="105">
        <f t="shared" si="6"/>
        <v>0</v>
      </c>
      <c r="C107" s="34"/>
      <c r="D107" s="34"/>
      <c r="E107" s="34"/>
      <c r="F107" s="45"/>
    </row>
    <row r="108" spans="1:6" ht="13.5">
      <c r="A108" s="60" t="s">
        <v>0</v>
      </c>
      <c r="B108" s="104">
        <f t="shared" si="6"/>
        <v>2.53386</v>
      </c>
      <c r="C108" s="116">
        <v>0.38181099999999996</v>
      </c>
      <c r="D108" s="116">
        <v>0</v>
      </c>
      <c r="E108" s="116">
        <v>1.34179</v>
      </c>
      <c r="F108" s="117">
        <v>0.8102590000000001</v>
      </c>
    </row>
    <row r="109" spans="1:6" ht="13.5">
      <c r="A109" s="60" t="s">
        <v>12</v>
      </c>
      <c r="B109" s="118">
        <f>SUM(C109:F109)</f>
        <v>0.194336</v>
      </c>
      <c r="C109" s="119">
        <v>0.045149999999999996</v>
      </c>
      <c r="D109" s="25">
        <v>0</v>
      </c>
      <c r="E109" s="36">
        <v>0.069346</v>
      </c>
      <c r="F109" s="46">
        <v>0.07984000000000001</v>
      </c>
    </row>
    <row r="110" spans="1:6" ht="12.75">
      <c r="A110" s="61" t="s">
        <v>13</v>
      </c>
      <c r="B110" s="105">
        <f t="shared" si="6"/>
        <v>0.194336</v>
      </c>
      <c r="C110" s="34">
        <v>0.045149999999999996</v>
      </c>
      <c r="D110" s="34">
        <v>0</v>
      </c>
      <c r="E110" s="34">
        <v>0.069346</v>
      </c>
      <c r="F110" s="45">
        <v>0.07984000000000001</v>
      </c>
    </row>
    <row r="111" spans="1:6" ht="13.5" thickBot="1">
      <c r="A111" s="62" t="s">
        <v>14</v>
      </c>
      <c r="B111" s="114">
        <f t="shared" si="6"/>
        <v>0.492</v>
      </c>
      <c r="C111" s="53">
        <v>0.214</v>
      </c>
      <c r="D111" s="53">
        <v>0</v>
      </c>
      <c r="E111" s="53">
        <v>0.145</v>
      </c>
      <c r="F111" s="75">
        <v>0.133</v>
      </c>
    </row>
    <row r="112" spans="1:6" ht="13.5" thickBot="1">
      <c r="A112" s="58" t="s">
        <v>28</v>
      </c>
      <c r="B112" s="101">
        <f>SUM(C112:F112)</f>
        <v>2.410858</v>
      </c>
      <c r="C112" s="42">
        <v>1.145836</v>
      </c>
      <c r="D112" s="42">
        <v>0</v>
      </c>
      <c r="E112" s="42">
        <v>0.715454</v>
      </c>
      <c r="F112" s="43">
        <v>0.549568</v>
      </c>
    </row>
    <row r="113" spans="1:6" ht="13.5">
      <c r="A113" s="60" t="s">
        <v>10</v>
      </c>
      <c r="B113" s="115">
        <f t="shared" si="6"/>
        <v>0.550543</v>
      </c>
      <c r="C113" s="17">
        <v>0.000523</v>
      </c>
      <c r="D113" s="17">
        <v>0</v>
      </c>
      <c r="E113" s="17">
        <v>0.03691</v>
      </c>
      <c r="F113" s="18">
        <v>0.51311</v>
      </c>
    </row>
    <row r="114" spans="1:6" ht="12.75">
      <c r="A114" s="61" t="s">
        <v>4</v>
      </c>
      <c r="B114" s="105">
        <f t="shared" si="6"/>
        <v>0.521716</v>
      </c>
      <c r="C114" s="34"/>
      <c r="D114" s="34"/>
      <c r="E114" s="34">
        <v>0.027548</v>
      </c>
      <c r="F114" s="45">
        <v>0.494168</v>
      </c>
    </row>
    <row r="115" spans="1:6" ht="12.75">
      <c r="A115" s="61" t="s">
        <v>17</v>
      </c>
      <c r="B115" s="105">
        <f t="shared" si="6"/>
        <v>0.018942</v>
      </c>
      <c r="C115" s="34"/>
      <c r="D115" s="34"/>
      <c r="E115" s="34"/>
      <c r="F115" s="45">
        <v>0.018942</v>
      </c>
    </row>
    <row r="116" spans="1:6" ht="12.75">
      <c r="A116" s="61" t="s">
        <v>5</v>
      </c>
      <c r="B116" s="105">
        <f t="shared" si="6"/>
        <v>0.009362</v>
      </c>
      <c r="C116" s="34"/>
      <c r="D116" s="34"/>
      <c r="E116" s="34">
        <v>0.009362</v>
      </c>
      <c r="F116" s="45"/>
    </row>
    <row r="117" spans="1:6" ht="12.75">
      <c r="A117" s="61" t="s">
        <v>23</v>
      </c>
      <c r="B117" s="105">
        <f t="shared" si="6"/>
        <v>0</v>
      </c>
      <c r="C117" s="34"/>
      <c r="D117" s="34"/>
      <c r="E117" s="34"/>
      <c r="F117" s="45"/>
    </row>
    <row r="118" spans="1:6" ht="12.75">
      <c r="A118" s="61" t="s">
        <v>24</v>
      </c>
      <c r="B118" s="105">
        <f t="shared" si="6"/>
        <v>0</v>
      </c>
      <c r="C118" s="34"/>
      <c r="D118" s="34"/>
      <c r="E118" s="34"/>
      <c r="F118" s="45"/>
    </row>
    <row r="119" spans="1:6" ht="12.75">
      <c r="A119" s="61" t="s">
        <v>25</v>
      </c>
      <c r="B119" s="105">
        <f t="shared" si="6"/>
        <v>0</v>
      </c>
      <c r="C119" s="34"/>
      <c r="D119" s="34"/>
      <c r="E119" s="34"/>
      <c r="F119" s="45"/>
    </row>
    <row r="120" spans="1:6" ht="12.75">
      <c r="A120" s="61" t="s">
        <v>26</v>
      </c>
      <c r="B120" s="105">
        <f t="shared" si="6"/>
        <v>0.000523</v>
      </c>
      <c r="C120" s="34">
        <v>0.000523</v>
      </c>
      <c r="D120" s="34"/>
      <c r="E120" s="34"/>
      <c r="F120" s="45"/>
    </row>
    <row r="121" spans="1:6" ht="13.5">
      <c r="A121" s="60" t="s">
        <v>0</v>
      </c>
      <c r="B121" s="104">
        <f t="shared" si="6"/>
        <v>1.631945</v>
      </c>
      <c r="C121" s="116">
        <v>1.145313</v>
      </c>
      <c r="D121" s="116">
        <v>0</v>
      </c>
      <c r="E121" s="116">
        <v>0.462134</v>
      </c>
      <c r="F121" s="117">
        <v>0.024498000000000002</v>
      </c>
    </row>
    <row r="122" spans="1:6" ht="13.5">
      <c r="A122" s="60" t="s">
        <v>12</v>
      </c>
      <c r="B122" s="118">
        <f>SUM(C122:F122)</f>
        <v>0.22837</v>
      </c>
      <c r="C122" s="119">
        <v>0</v>
      </c>
      <c r="D122" s="25">
        <v>0</v>
      </c>
      <c r="E122" s="36">
        <v>0.21641</v>
      </c>
      <c r="F122" s="46">
        <v>0.01196</v>
      </c>
    </row>
    <row r="123" spans="1:6" ht="12.75">
      <c r="A123" s="61" t="s">
        <v>13</v>
      </c>
      <c r="B123" s="105">
        <f t="shared" si="6"/>
        <v>0.22837</v>
      </c>
      <c r="C123" s="34">
        <v>0</v>
      </c>
      <c r="D123" s="34">
        <v>0</v>
      </c>
      <c r="E123" s="34">
        <v>0.21641</v>
      </c>
      <c r="F123" s="45">
        <v>0.01196</v>
      </c>
    </row>
    <row r="124" spans="1:6" ht="13.5" thickBot="1">
      <c r="A124" s="62" t="s">
        <v>14</v>
      </c>
      <c r="B124" s="114">
        <f t="shared" si="6"/>
        <v>0.496</v>
      </c>
      <c r="C124" s="53">
        <v>0</v>
      </c>
      <c r="D124" s="53">
        <v>0</v>
      </c>
      <c r="E124" s="53">
        <v>0.472</v>
      </c>
      <c r="F124" s="75">
        <v>0.024</v>
      </c>
    </row>
    <row r="125" spans="1:6" ht="13.5" thickBot="1">
      <c r="A125" s="58" t="s">
        <v>19</v>
      </c>
      <c r="B125" s="101">
        <f>SUM(C125:F125)</f>
        <v>3.079792</v>
      </c>
      <c r="C125" s="42">
        <v>1.3426879999999999</v>
      </c>
      <c r="D125" s="42">
        <v>0</v>
      </c>
      <c r="E125" s="42">
        <v>1.0490540000000002</v>
      </c>
      <c r="F125" s="43">
        <v>0.6880499999999999</v>
      </c>
    </row>
    <row r="126" spans="1:6" ht="13.5">
      <c r="A126" s="60" t="s">
        <v>10</v>
      </c>
      <c r="B126" s="104">
        <f t="shared" si="6"/>
        <v>0.544275</v>
      </c>
      <c r="C126" s="17">
        <v>0</v>
      </c>
      <c r="D126" s="17">
        <v>0</v>
      </c>
      <c r="E126" s="17">
        <v>0.125585</v>
      </c>
      <c r="F126" s="18">
        <v>0.41868999999999995</v>
      </c>
    </row>
    <row r="127" spans="1:6" ht="12.75">
      <c r="A127" s="61" t="s">
        <v>4</v>
      </c>
      <c r="B127" s="105">
        <f t="shared" si="6"/>
        <v>0.175406</v>
      </c>
      <c r="C127" s="34"/>
      <c r="D127" s="34"/>
      <c r="E127" s="34">
        <v>0.066969</v>
      </c>
      <c r="F127" s="45">
        <v>0.10843699999999999</v>
      </c>
    </row>
    <row r="128" spans="1:6" ht="12.75">
      <c r="A128" s="61" t="s">
        <v>17</v>
      </c>
      <c r="B128" s="105">
        <f t="shared" si="6"/>
        <v>0.059296</v>
      </c>
      <c r="C128" s="34"/>
      <c r="D128" s="34"/>
      <c r="E128" s="34">
        <v>0.043106</v>
      </c>
      <c r="F128" s="45">
        <v>0.016190000000000003</v>
      </c>
    </row>
    <row r="129" spans="1:6" ht="12.75">
      <c r="A129" s="61" t="s">
        <v>5</v>
      </c>
      <c r="B129" s="105">
        <f t="shared" si="6"/>
        <v>0.308422</v>
      </c>
      <c r="C129" s="34"/>
      <c r="D129" s="34"/>
      <c r="E129" s="34">
        <v>0.014359</v>
      </c>
      <c r="F129" s="45">
        <v>0.29406299999999996</v>
      </c>
    </row>
    <row r="130" spans="1:6" ht="12.75">
      <c r="A130" s="61" t="s">
        <v>23</v>
      </c>
      <c r="B130" s="105">
        <f aca="true" t="shared" si="7" ref="B130:B190">SUM(C130:F130)</f>
        <v>0</v>
      </c>
      <c r="C130" s="34"/>
      <c r="D130" s="34"/>
      <c r="E130" s="34"/>
      <c r="F130" s="45"/>
    </row>
    <row r="131" spans="1:6" ht="12.75">
      <c r="A131" s="61" t="s">
        <v>24</v>
      </c>
      <c r="B131" s="105">
        <f t="shared" si="7"/>
        <v>0.000687</v>
      </c>
      <c r="C131" s="34"/>
      <c r="D131" s="34"/>
      <c r="E131" s="34">
        <v>0.000687</v>
      </c>
      <c r="F131" s="45"/>
    </row>
    <row r="132" spans="1:6" ht="12.75">
      <c r="A132" s="61" t="s">
        <v>25</v>
      </c>
      <c r="B132" s="105">
        <f t="shared" si="7"/>
        <v>0</v>
      </c>
      <c r="C132" s="34"/>
      <c r="D132" s="34"/>
      <c r="E132" s="34"/>
      <c r="F132" s="45"/>
    </row>
    <row r="133" spans="1:6" ht="12.75">
      <c r="A133" s="61" t="s">
        <v>26</v>
      </c>
      <c r="B133" s="105">
        <f t="shared" si="7"/>
        <v>0.000464</v>
      </c>
      <c r="C133" s="34"/>
      <c r="D133" s="34"/>
      <c r="E133" s="34">
        <v>0.000464</v>
      </c>
      <c r="F133" s="45"/>
    </row>
    <row r="134" spans="1:6" ht="13.5">
      <c r="A134" s="60" t="s">
        <v>0</v>
      </c>
      <c r="B134" s="104">
        <f t="shared" si="7"/>
        <v>1.879439</v>
      </c>
      <c r="C134" s="116">
        <v>1.082971</v>
      </c>
      <c r="D134" s="116">
        <v>0</v>
      </c>
      <c r="E134" s="116">
        <v>0.621307</v>
      </c>
      <c r="F134" s="117">
        <v>0.175161</v>
      </c>
    </row>
    <row r="135" spans="1:6" ht="13.5">
      <c r="A135" s="60" t="s">
        <v>12</v>
      </c>
      <c r="B135" s="118">
        <f>SUM(C135:F135)</f>
        <v>0.656078</v>
      </c>
      <c r="C135" s="119">
        <v>0.259717</v>
      </c>
      <c r="D135" s="25">
        <v>0</v>
      </c>
      <c r="E135" s="36">
        <v>0.302162</v>
      </c>
      <c r="F135" s="46">
        <v>0.094199</v>
      </c>
    </row>
    <row r="136" spans="1:6" ht="12.75">
      <c r="A136" s="61" t="s">
        <v>13</v>
      </c>
      <c r="B136" s="105">
        <f t="shared" si="7"/>
        <v>0.656078</v>
      </c>
      <c r="C136" s="34">
        <v>0.259717</v>
      </c>
      <c r="D136" s="34">
        <v>0</v>
      </c>
      <c r="E136" s="34">
        <v>0.302162</v>
      </c>
      <c r="F136" s="45">
        <v>0.094199</v>
      </c>
    </row>
    <row r="137" spans="1:6" ht="13.5" thickBot="1">
      <c r="A137" s="62" t="s">
        <v>14</v>
      </c>
      <c r="B137" s="114">
        <f t="shared" si="7"/>
        <v>0.8919999999999999</v>
      </c>
      <c r="C137" s="53">
        <v>0.42</v>
      </c>
      <c r="D137" s="53">
        <v>0</v>
      </c>
      <c r="E137" s="53">
        <v>0.472</v>
      </c>
      <c r="F137" s="75">
        <v>0</v>
      </c>
    </row>
    <row r="138" spans="1:6" ht="13.5" thickBot="1">
      <c r="A138" s="58" t="s">
        <v>20</v>
      </c>
      <c r="B138" s="101">
        <f>SUM(C138:F138)</f>
        <v>0.698132</v>
      </c>
      <c r="C138" s="42">
        <v>0.082052</v>
      </c>
      <c r="D138" s="42">
        <v>0</v>
      </c>
      <c r="E138" s="42">
        <v>0.202927</v>
      </c>
      <c r="F138" s="43">
        <v>0.413153</v>
      </c>
    </row>
    <row r="139" spans="1:6" ht="13.5">
      <c r="A139" s="60" t="s">
        <v>10</v>
      </c>
      <c r="B139" s="115">
        <f t="shared" si="7"/>
        <v>0.280549</v>
      </c>
      <c r="C139" s="17">
        <v>0</v>
      </c>
      <c r="D139" s="17">
        <v>0</v>
      </c>
      <c r="E139" s="17">
        <v>0</v>
      </c>
      <c r="F139" s="18">
        <v>0.280549</v>
      </c>
    </row>
    <row r="140" spans="1:6" ht="12.75">
      <c r="A140" s="61" t="s">
        <v>4</v>
      </c>
      <c r="B140" s="105">
        <f t="shared" si="7"/>
        <v>0.231905</v>
      </c>
      <c r="C140" s="34"/>
      <c r="D140" s="34"/>
      <c r="E140" s="34"/>
      <c r="F140" s="45">
        <v>0.231905</v>
      </c>
    </row>
    <row r="141" spans="1:6" ht="12.75">
      <c r="A141" s="61" t="s">
        <v>17</v>
      </c>
      <c r="B141" s="105">
        <f t="shared" si="7"/>
        <v>0</v>
      </c>
      <c r="C141" s="34"/>
      <c r="D141" s="34"/>
      <c r="E141" s="34"/>
      <c r="F141" s="45"/>
    </row>
    <row r="142" spans="1:6" ht="12.75">
      <c r="A142" s="61" t="s">
        <v>5</v>
      </c>
      <c r="B142" s="105">
        <f t="shared" si="7"/>
        <v>0.048644</v>
      </c>
      <c r="C142" s="34"/>
      <c r="D142" s="34"/>
      <c r="E142" s="34"/>
      <c r="F142" s="45">
        <v>0.048644</v>
      </c>
    </row>
    <row r="143" spans="1:6" ht="12.75">
      <c r="A143" s="61" t="s">
        <v>23</v>
      </c>
      <c r="B143" s="105">
        <f t="shared" si="7"/>
        <v>0</v>
      </c>
      <c r="C143" s="34"/>
      <c r="D143" s="34"/>
      <c r="E143" s="34"/>
      <c r="F143" s="45"/>
    </row>
    <row r="144" spans="1:6" ht="12.75">
      <c r="A144" s="61" t="s">
        <v>24</v>
      </c>
      <c r="B144" s="105">
        <f t="shared" si="7"/>
        <v>0</v>
      </c>
      <c r="C144" s="34"/>
      <c r="D144" s="34"/>
      <c r="E144" s="34"/>
      <c r="F144" s="45"/>
    </row>
    <row r="145" spans="1:6" ht="12.75">
      <c r="A145" s="61" t="s">
        <v>25</v>
      </c>
      <c r="B145" s="105">
        <f t="shared" si="7"/>
        <v>0</v>
      </c>
      <c r="C145" s="34"/>
      <c r="D145" s="34"/>
      <c r="E145" s="34"/>
      <c r="F145" s="45"/>
    </row>
    <row r="146" spans="1:6" ht="12.75">
      <c r="A146" s="61" t="s">
        <v>26</v>
      </c>
      <c r="B146" s="105">
        <f t="shared" si="7"/>
        <v>0</v>
      </c>
      <c r="C146" s="34"/>
      <c r="D146" s="34"/>
      <c r="E146" s="34"/>
      <c r="F146" s="45"/>
    </row>
    <row r="147" spans="1:6" ht="13.5">
      <c r="A147" s="60" t="s">
        <v>0</v>
      </c>
      <c r="B147" s="118">
        <f t="shared" si="7"/>
        <v>0.38917</v>
      </c>
      <c r="C147" s="116">
        <v>0.082052</v>
      </c>
      <c r="D147" s="116">
        <v>0</v>
      </c>
      <c r="E147" s="116">
        <v>0.174514</v>
      </c>
      <c r="F147" s="117">
        <v>0.132604</v>
      </c>
    </row>
    <row r="148" spans="1:6" ht="13.5">
      <c r="A148" s="60" t="s">
        <v>12</v>
      </c>
      <c r="B148" s="118">
        <f>SUM(C148:F148)</f>
        <v>0.028413</v>
      </c>
      <c r="C148" s="119">
        <v>0</v>
      </c>
      <c r="D148" s="25">
        <v>0</v>
      </c>
      <c r="E148" s="36">
        <v>0.028413</v>
      </c>
      <c r="F148" s="46">
        <v>0</v>
      </c>
    </row>
    <row r="149" spans="1:6" ht="12.75">
      <c r="A149" s="61" t="s">
        <v>13</v>
      </c>
      <c r="B149" s="105">
        <f t="shared" si="7"/>
        <v>0.028413</v>
      </c>
      <c r="C149" s="34">
        <v>0</v>
      </c>
      <c r="D149" s="34">
        <v>0</v>
      </c>
      <c r="E149" s="34">
        <v>0.028413</v>
      </c>
      <c r="F149" s="45">
        <v>0</v>
      </c>
    </row>
    <row r="150" spans="1:6" ht="13.5" thickBot="1">
      <c r="A150" s="62" t="s">
        <v>14</v>
      </c>
      <c r="B150" s="114">
        <f t="shared" si="7"/>
        <v>0.043</v>
      </c>
      <c r="C150" s="53">
        <v>0</v>
      </c>
      <c r="D150" s="53">
        <v>0</v>
      </c>
      <c r="E150" s="53">
        <v>0.043</v>
      </c>
      <c r="F150" s="75">
        <v>0</v>
      </c>
    </row>
    <row r="151" spans="1:6" ht="13.5" thickBot="1">
      <c r="A151" s="58" t="s">
        <v>21</v>
      </c>
      <c r="B151" s="101">
        <f t="shared" si="7"/>
        <v>2.3508430000000002</v>
      </c>
      <c r="C151" s="42">
        <v>0</v>
      </c>
      <c r="D151" s="42">
        <v>0</v>
      </c>
      <c r="E151" s="42">
        <v>1.4570940000000001</v>
      </c>
      <c r="F151" s="43">
        <v>0.893749</v>
      </c>
    </row>
    <row r="152" spans="1:6" ht="13.5">
      <c r="A152" s="60" t="s">
        <v>10</v>
      </c>
      <c r="B152" s="104">
        <f t="shared" si="7"/>
        <v>1.1941199999999998</v>
      </c>
      <c r="C152" s="17">
        <v>0</v>
      </c>
      <c r="D152" s="17">
        <v>0</v>
      </c>
      <c r="E152" s="17">
        <v>0.523593</v>
      </c>
      <c r="F152" s="18">
        <v>0.670527</v>
      </c>
    </row>
    <row r="153" spans="1:6" ht="12.75">
      <c r="A153" s="61" t="s">
        <v>4</v>
      </c>
      <c r="B153" s="105">
        <f t="shared" si="7"/>
        <v>0.631042</v>
      </c>
      <c r="C153" s="34"/>
      <c r="D153" s="34"/>
      <c r="E153" s="34">
        <v>0.153886</v>
      </c>
      <c r="F153" s="45">
        <v>0.477156</v>
      </c>
    </row>
    <row r="154" spans="1:6" ht="12.75">
      <c r="A154" s="61" t="s">
        <v>17</v>
      </c>
      <c r="B154" s="105">
        <f t="shared" si="7"/>
        <v>0.41095000000000004</v>
      </c>
      <c r="C154" s="34"/>
      <c r="D154" s="34"/>
      <c r="E154" s="34">
        <v>0.369059</v>
      </c>
      <c r="F154" s="45">
        <v>0.041891</v>
      </c>
    </row>
    <row r="155" spans="1:6" ht="12.75">
      <c r="A155" s="61" t="s">
        <v>5</v>
      </c>
      <c r="B155" s="105">
        <f t="shared" si="7"/>
        <v>0.149185</v>
      </c>
      <c r="C155" s="34"/>
      <c r="D155" s="34"/>
      <c r="E155" s="34"/>
      <c r="F155" s="45">
        <v>0.149185</v>
      </c>
    </row>
    <row r="156" spans="1:6" ht="12.75">
      <c r="A156" s="61" t="s">
        <v>23</v>
      </c>
      <c r="B156" s="105">
        <f t="shared" si="7"/>
        <v>0</v>
      </c>
      <c r="C156" s="34"/>
      <c r="D156" s="34"/>
      <c r="E156" s="34"/>
      <c r="F156" s="45"/>
    </row>
    <row r="157" spans="1:6" ht="12.75">
      <c r="A157" s="61" t="s">
        <v>24</v>
      </c>
      <c r="B157" s="105">
        <f t="shared" si="7"/>
        <v>0.002111</v>
      </c>
      <c r="C157" s="34"/>
      <c r="D157" s="34"/>
      <c r="E157" s="34"/>
      <c r="F157" s="45">
        <v>0.002111</v>
      </c>
    </row>
    <row r="158" spans="1:6" ht="12.75">
      <c r="A158" s="61" t="s">
        <v>25</v>
      </c>
      <c r="B158" s="105">
        <f t="shared" si="7"/>
        <v>0</v>
      </c>
      <c r="C158" s="34"/>
      <c r="D158" s="34"/>
      <c r="E158" s="34"/>
      <c r="F158" s="45"/>
    </row>
    <row r="159" spans="1:6" ht="12.75">
      <c r="A159" s="61" t="s">
        <v>26</v>
      </c>
      <c r="B159" s="105">
        <f t="shared" si="7"/>
        <v>0.0008320000000000001</v>
      </c>
      <c r="C159" s="34"/>
      <c r="D159" s="34"/>
      <c r="E159" s="34">
        <v>0.000648</v>
      </c>
      <c r="F159" s="45">
        <v>0.000184</v>
      </c>
    </row>
    <row r="160" spans="1:6" ht="13.5">
      <c r="A160" s="60" t="s">
        <v>0</v>
      </c>
      <c r="B160" s="104">
        <f t="shared" si="7"/>
        <v>0.58199</v>
      </c>
      <c r="C160" s="116">
        <v>0</v>
      </c>
      <c r="D160" s="116">
        <v>0</v>
      </c>
      <c r="E160" s="116">
        <v>0.40187900000000004</v>
      </c>
      <c r="F160" s="117">
        <v>0.180111</v>
      </c>
    </row>
    <row r="161" spans="1:6" ht="13.5">
      <c r="A161" s="60" t="s">
        <v>12</v>
      </c>
      <c r="B161" s="118">
        <f>SUM(C161:F161)</f>
        <v>0.5747329999999999</v>
      </c>
      <c r="C161" s="119">
        <v>0</v>
      </c>
      <c r="D161" s="25">
        <v>0</v>
      </c>
      <c r="E161" s="36">
        <v>0.5316219999999999</v>
      </c>
      <c r="F161" s="46">
        <v>0.043111</v>
      </c>
    </row>
    <row r="162" spans="1:6" ht="12.75">
      <c r="A162" s="61" t="s">
        <v>13</v>
      </c>
      <c r="B162" s="105">
        <f t="shared" si="7"/>
        <v>0.5747329999999999</v>
      </c>
      <c r="C162" s="34">
        <v>0</v>
      </c>
      <c r="D162" s="34">
        <v>0</v>
      </c>
      <c r="E162" s="34">
        <v>0.5316219999999999</v>
      </c>
      <c r="F162" s="45">
        <v>0.043111</v>
      </c>
    </row>
    <row r="163" spans="1:6" ht="13.5" thickBot="1">
      <c r="A163" s="62" t="s">
        <v>14</v>
      </c>
      <c r="B163" s="114">
        <f t="shared" si="7"/>
        <v>0.9199999999999999</v>
      </c>
      <c r="C163" s="53">
        <v>0</v>
      </c>
      <c r="D163" s="53">
        <v>0</v>
      </c>
      <c r="E163" s="53">
        <v>0.85</v>
      </c>
      <c r="F163" s="75">
        <v>0.07</v>
      </c>
    </row>
    <row r="164" spans="1:6" ht="13.5" thickBot="1">
      <c r="A164" s="58" t="s">
        <v>22</v>
      </c>
      <c r="B164" s="101">
        <f>SUM(C164:F164)</f>
        <v>2.6520580000000002</v>
      </c>
      <c r="C164" s="42">
        <v>0</v>
      </c>
      <c r="D164" s="42">
        <v>0</v>
      </c>
      <c r="E164" s="42">
        <v>1.6437570000000001</v>
      </c>
      <c r="F164" s="43">
        <v>1.008301</v>
      </c>
    </row>
    <row r="165" spans="1:6" ht="13.5">
      <c r="A165" s="60" t="s">
        <v>10</v>
      </c>
      <c r="B165" s="104">
        <f t="shared" si="7"/>
        <v>1.5677120000000002</v>
      </c>
      <c r="C165" s="17">
        <v>0</v>
      </c>
      <c r="D165" s="17">
        <v>0</v>
      </c>
      <c r="E165" s="17">
        <v>0.7853840000000001</v>
      </c>
      <c r="F165" s="18">
        <v>0.782328</v>
      </c>
    </row>
    <row r="166" spans="1:6" ht="13.5">
      <c r="A166" s="60" t="s">
        <v>4</v>
      </c>
      <c r="B166" s="105">
        <f t="shared" si="7"/>
        <v>1.176655</v>
      </c>
      <c r="C166" s="34"/>
      <c r="D166" s="34"/>
      <c r="E166" s="34">
        <v>0.546937</v>
      </c>
      <c r="F166" s="45">
        <v>0.629718</v>
      </c>
    </row>
    <row r="167" spans="1:6" ht="13.5">
      <c r="A167" s="60" t="s">
        <v>17</v>
      </c>
      <c r="B167" s="105">
        <f t="shared" si="7"/>
        <v>0.337404</v>
      </c>
      <c r="C167" s="34"/>
      <c r="D167" s="34"/>
      <c r="E167" s="34">
        <v>0.22308699999999998</v>
      </c>
      <c r="F167" s="45">
        <v>0.11431699999999999</v>
      </c>
    </row>
    <row r="168" spans="1:6" ht="13.5">
      <c r="A168" s="60" t="s">
        <v>5</v>
      </c>
      <c r="B168" s="105">
        <f t="shared" si="7"/>
        <v>0.047293</v>
      </c>
      <c r="C168" s="34"/>
      <c r="D168" s="34"/>
      <c r="E168" s="34">
        <v>0.009297000000000001</v>
      </c>
      <c r="F168" s="45">
        <v>0.037996</v>
      </c>
    </row>
    <row r="169" spans="1:6" ht="12.75">
      <c r="A169" s="61" t="s">
        <v>23</v>
      </c>
      <c r="B169" s="105">
        <f t="shared" si="7"/>
        <v>0</v>
      </c>
      <c r="C169" s="34"/>
      <c r="D169" s="34"/>
      <c r="E169" s="34"/>
      <c r="F169" s="45"/>
    </row>
    <row r="170" spans="1:6" ht="12.75">
      <c r="A170" s="61" t="s">
        <v>24</v>
      </c>
      <c r="B170" s="105">
        <f t="shared" si="7"/>
        <v>0.005723</v>
      </c>
      <c r="C170" s="34"/>
      <c r="D170" s="34"/>
      <c r="E170" s="34">
        <v>0.005723</v>
      </c>
      <c r="F170" s="45"/>
    </row>
    <row r="171" spans="1:6" ht="12.75">
      <c r="A171" s="61" t="s">
        <v>25</v>
      </c>
      <c r="B171" s="105">
        <f t="shared" si="7"/>
        <v>0</v>
      </c>
      <c r="C171" s="34"/>
      <c r="D171" s="34"/>
      <c r="E171" s="34"/>
      <c r="F171" s="45"/>
    </row>
    <row r="172" spans="1:6" ht="12.75">
      <c r="A172" s="61" t="s">
        <v>26</v>
      </c>
      <c r="B172" s="105">
        <f t="shared" si="7"/>
        <v>0.000637</v>
      </c>
      <c r="C172" s="34"/>
      <c r="D172" s="34"/>
      <c r="E172" s="34">
        <v>0.00034</v>
      </c>
      <c r="F172" s="45">
        <v>0.000297</v>
      </c>
    </row>
    <row r="173" spans="1:6" ht="13.5">
      <c r="A173" s="60" t="s">
        <v>0</v>
      </c>
      <c r="B173" s="104">
        <f t="shared" si="7"/>
        <v>0.9544440000000001</v>
      </c>
      <c r="C173" s="116">
        <v>0</v>
      </c>
      <c r="D173" s="116">
        <v>0</v>
      </c>
      <c r="E173" s="116">
        <v>0.8020750000000001</v>
      </c>
      <c r="F173" s="117">
        <v>0.152369</v>
      </c>
    </row>
    <row r="174" spans="1:6" ht="13.5">
      <c r="A174" s="60" t="s">
        <v>12</v>
      </c>
      <c r="B174" s="118">
        <f>SUM(C174:F174)</f>
        <v>0.12990200000000002</v>
      </c>
      <c r="C174" s="119">
        <v>0</v>
      </c>
      <c r="D174" s="25">
        <v>0</v>
      </c>
      <c r="E174" s="36">
        <v>0.056298</v>
      </c>
      <c r="F174" s="46">
        <v>0.073604</v>
      </c>
    </row>
    <row r="175" spans="1:6" ht="12.75">
      <c r="A175" s="61" t="s">
        <v>13</v>
      </c>
      <c r="B175" s="105">
        <f t="shared" si="7"/>
        <v>0.12990200000000002</v>
      </c>
      <c r="C175" s="34">
        <v>0</v>
      </c>
      <c r="D175" s="34">
        <v>0</v>
      </c>
      <c r="E175" s="34">
        <v>0.056298</v>
      </c>
      <c r="F175" s="45">
        <v>0.073604</v>
      </c>
    </row>
    <row r="176" spans="1:6" ht="13.5" thickBot="1">
      <c r="A176" s="62" t="s">
        <v>14</v>
      </c>
      <c r="B176" s="114">
        <f t="shared" si="7"/>
        <v>0.235</v>
      </c>
      <c r="C176" s="53">
        <v>0</v>
      </c>
      <c r="D176" s="53">
        <v>0</v>
      </c>
      <c r="E176" s="53">
        <v>0.113</v>
      </c>
      <c r="F176" s="75">
        <v>0.122</v>
      </c>
    </row>
    <row r="177" spans="1:6" ht="13.5" thickBot="1">
      <c r="A177" s="58" t="s">
        <v>36</v>
      </c>
      <c r="B177" s="101">
        <f t="shared" si="7"/>
        <v>5.523973999999999</v>
      </c>
      <c r="C177" s="42">
        <v>0</v>
      </c>
      <c r="D177" s="42">
        <v>0</v>
      </c>
      <c r="E177" s="42">
        <v>0.9042969999999999</v>
      </c>
      <c r="F177" s="43">
        <v>4.619676999999999</v>
      </c>
    </row>
    <row r="178" spans="1:6" ht="13.5">
      <c r="A178" s="60" t="s">
        <v>10</v>
      </c>
      <c r="B178" s="104">
        <f t="shared" si="7"/>
        <v>3.638016</v>
      </c>
      <c r="C178" s="17">
        <v>0</v>
      </c>
      <c r="D178" s="17">
        <v>0</v>
      </c>
      <c r="E178" s="17">
        <v>0.030080000000000003</v>
      </c>
      <c r="F178" s="18">
        <v>3.607936</v>
      </c>
    </row>
    <row r="179" spans="1:6" ht="12.75">
      <c r="A179" s="61" t="s">
        <v>4</v>
      </c>
      <c r="B179" s="105">
        <f t="shared" si="7"/>
        <v>0.35072</v>
      </c>
      <c r="C179" s="34"/>
      <c r="D179" s="34"/>
      <c r="E179" s="34">
        <v>0.00508</v>
      </c>
      <c r="F179" s="45">
        <v>0.34564</v>
      </c>
    </row>
    <row r="180" spans="1:6" ht="12.75">
      <c r="A180" s="61" t="s">
        <v>17</v>
      </c>
      <c r="B180" s="105">
        <f t="shared" si="7"/>
        <v>0</v>
      </c>
      <c r="C180" s="34"/>
      <c r="D180" s="34"/>
      <c r="E180" s="34"/>
      <c r="F180" s="45"/>
    </row>
    <row r="181" spans="1:6" ht="12.75">
      <c r="A181" s="61" t="s">
        <v>5</v>
      </c>
      <c r="B181" s="105">
        <f t="shared" si="7"/>
        <v>3.279501</v>
      </c>
      <c r="C181" s="34"/>
      <c r="D181" s="34"/>
      <c r="E181" s="34">
        <v>0.020038</v>
      </c>
      <c r="F181" s="45">
        <v>3.259463</v>
      </c>
    </row>
    <row r="182" spans="1:6" ht="12.75">
      <c r="A182" s="61" t="s">
        <v>23</v>
      </c>
      <c r="B182" s="105">
        <f t="shared" si="7"/>
        <v>0</v>
      </c>
      <c r="C182" s="34"/>
      <c r="D182" s="34"/>
      <c r="E182" s="34"/>
      <c r="F182" s="45"/>
    </row>
    <row r="183" spans="1:6" ht="12.75">
      <c r="A183" s="61" t="s">
        <v>24</v>
      </c>
      <c r="B183" s="105">
        <f t="shared" si="7"/>
        <v>0.007795</v>
      </c>
      <c r="C183" s="34"/>
      <c r="D183" s="34"/>
      <c r="E183" s="34">
        <v>0.004961999999999999</v>
      </c>
      <c r="F183" s="45">
        <v>0.002833</v>
      </c>
    </row>
    <row r="184" spans="1:6" ht="12.75">
      <c r="A184" s="61" t="s">
        <v>25</v>
      </c>
      <c r="B184" s="105">
        <f t="shared" si="7"/>
        <v>0</v>
      </c>
      <c r="C184" s="34"/>
      <c r="D184" s="34"/>
      <c r="E184" s="34"/>
      <c r="F184" s="45"/>
    </row>
    <row r="185" spans="1:6" ht="12.75">
      <c r="A185" s="61" t="s">
        <v>26</v>
      </c>
      <c r="B185" s="105">
        <f t="shared" si="7"/>
        <v>0</v>
      </c>
      <c r="C185" s="34"/>
      <c r="D185" s="34"/>
      <c r="E185" s="34"/>
      <c r="F185" s="45"/>
    </row>
    <row r="186" spans="1:6" ht="13.5">
      <c r="A186" s="60" t="s">
        <v>0</v>
      </c>
      <c r="B186" s="104">
        <f t="shared" si="7"/>
        <v>1.685344</v>
      </c>
      <c r="C186" s="116">
        <v>0</v>
      </c>
      <c r="D186" s="116">
        <v>0</v>
      </c>
      <c r="E186" s="116">
        <v>0.779913</v>
      </c>
      <c r="F186" s="117">
        <v>0.905431</v>
      </c>
    </row>
    <row r="187" spans="1:6" ht="13.5">
      <c r="A187" s="63" t="s">
        <v>12</v>
      </c>
      <c r="B187" s="118">
        <f>SUM(C187:F187)</f>
        <v>0.20061400000000001</v>
      </c>
      <c r="C187" s="119">
        <v>0</v>
      </c>
      <c r="D187" s="25">
        <v>0</v>
      </c>
      <c r="E187" s="36">
        <v>0.094304</v>
      </c>
      <c r="F187" s="46">
        <v>0.10631</v>
      </c>
    </row>
    <row r="188" spans="1:6" ht="12.75">
      <c r="A188" s="61" t="s">
        <v>13</v>
      </c>
      <c r="B188" s="105">
        <f t="shared" si="7"/>
        <v>0.20061400000000001</v>
      </c>
      <c r="C188" s="34">
        <v>0</v>
      </c>
      <c r="D188" s="34">
        <v>0</v>
      </c>
      <c r="E188" s="34">
        <v>0.094304</v>
      </c>
      <c r="F188" s="45">
        <v>0.10631</v>
      </c>
    </row>
    <row r="189" spans="1:6" ht="13.5" thickBot="1">
      <c r="A189" s="62" t="s">
        <v>14</v>
      </c>
      <c r="B189" s="114">
        <f t="shared" si="7"/>
        <v>0.345</v>
      </c>
      <c r="C189" s="53">
        <v>0</v>
      </c>
      <c r="D189" s="53">
        <v>0</v>
      </c>
      <c r="E189" s="53">
        <v>0.16</v>
      </c>
      <c r="F189" s="75">
        <v>0.185</v>
      </c>
    </row>
    <row r="190" spans="1:6" ht="13.5" thickBot="1">
      <c r="A190" s="58" t="s">
        <v>30</v>
      </c>
      <c r="B190" s="101">
        <f t="shared" si="7"/>
        <v>0.394997</v>
      </c>
      <c r="C190" s="42">
        <v>0</v>
      </c>
      <c r="D190" s="42">
        <v>0</v>
      </c>
      <c r="E190" s="42">
        <v>0.370689</v>
      </c>
      <c r="F190" s="43">
        <v>0.024308000000000003</v>
      </c>
    </row>
    <row r="191" spans="1:6" ht="13.5">
      <c r="A191" s="60" t="s">
        <v>10</v>
      </c>
      <c r="B191" s="115">
        <f aca="true" t="shared" si="8" ref="B191:B199">SUM(C191:F191)</f>
        <v>0.026892000000000003</v>
      </c>
      <c r="C191" s="17">
        <v>0</v>
      </c>
      <c r="D191" s="17">
        <v>0</v>
      </c>
      <c r="E191" s="17">
        <v>0.002609</v>
      </c>
      <c r="F191" s="18">
        <v>0.024283000000000002</v>
      </c>
    </row>
    <row r="192" spans="1:6" ht="12.75">
      <c r="A192" s="61" t="s">
        <v>4</v>
      </c>
      <c r="B192" s="105">
        <f t="shared" si="8"/>
        <v>0.023323</v>
      </c>
      <c r="C192" s="34"/>
      <c r="D192" s="34"/>
      <c r="E192" s="34">
        <v>0.001938</v>
      </c>
      <c r="F192" s="45">
        <v>0.021385</v>
      </c>
    </row>
    <row r="193" spans="1:6" ht="12.75">
      <c r="A193" s="61" t="s">
        <v>17</v>
      </c>
      <c r="B193" s="105">
        <f t="shared" si="8"/>
        <v>0</v>
      </c>
      <c r="C193" s="34"/>
      <c r="D193" s="34"/>
      <c r="E193" s="34"/>
      <c r="F193" s="45"/>
    </row>
    <row r="194" spans="1:6" ht="12.75">
      <c r="A194" s="61" t="s">
        <v>5</v>
      </c>
      <c r="B194" s="105">
        <f t="shared" si="8"/>
        <v>0.000671</v>
      </c>
      <c r="C194" s="34"/>
      <c r="D194" s="34"/>
      <c r="E194" s="34">
        <v>0.000671</v>
      </c>
      <c r="F194" s="45"/>
    </row>
    <row r="195" spans="1:6" ht="12.75">
      <c r="A195" s="61" t="s">
        <v>23</v>
      </c>
      <c r="B195" s="105">
        <f t="shared" si="8"/>
        <v>0</v>
      </c>
      <c r="C195" s="34"/>
      <c r="D195" s="34"/>
      <c r="E195" s="34"/>
      <c r="F195" s="45"/>
    </row>
    <row r="196" spans="1:6" ht="12.75">
      <c r="A196" s="61" t="s">
        <v>24</v>
      </c>
      <c r="B196" s="105">
        <f t="shared" si="8"/>
        <v>0</v>
      </c>
      <c r="C196" s="34"/>
      <c r="D196" s="34"/>
      <c r="E196" s="34"/>
      <c r="F196" s="45"/>
    </row>
    <row r="197" spans="1:6" ht="12.75">
      <c r="A197" s="61" t="s">
        <v>25</v>
      </c>
      <c r="B197" s="105">
        <f t="shared" si="8"/>
        <v>0</v>
      </c>
      <c r="C197" s="34"/>
      <c r="D197" s="34"/>
      <c r="E197" s="34"/>
      <c r="F197" s="45"/>
    </row>
    <row r="198" spans="1:6" ht="12.75">
      <c r="A198" s="61" t="s">
        <v>26</v>
      </c>
      <c r="B198" s="105">
        <f t="shared" si="8"/>
        <v>0.002898</v>
      </c>
      <c r="C198" s="34"/>
      <c r="D198" s="34"/>
      <c r="E198" s="34"/>
      <c r="F198" s="45">
        <v>0.002898</v>
      </c>
    </row>
    <row r="199" spans="1:6" ht="13.5">
      <c r="A199" s="64" t="s">
        <v>0</v>
      </c>
      <c r="B199" s="121">
        <f t="shared" si="8"/>
        <v>0.247161</v>
      </c>
      <c r="C199" s="116">
        <v>0</v>
      </c>
      <c r="D199" s="116">
        <v>0</v>
      </c>
      <c r="E199" s="116">
        <v>0.247136</v>
      </c>
      <c r="F199" s="117">
        <v>2.5E-05</v>
      </c>
    </row>
    <row r="200" spans="1:6" ht="13.5">
      <c r="A200" s="63" t="s">
        <v>12</v>
      </c>
      <c r="B200" s="118">
        <f>SUM(C200:F200)</f>
        <v>0.120944</v>
      </c>
      <c r="C200" s="119">
        <v>0</v>
      </c>
      <c r="D200" s="25">
        <v>0</v>
      </c>
      <c r="E200" s="36">
        <v>0.120944</v>
      </c>
      <c r="F200" s="46">
        <v>0</v>
      </c>
    </row>
    <row r="201" spans="1:6" ht="12.75">
      <c r="A201" s="61" t="s">
        <v>13</v>
      </c>
      <c r="B201" s="105">
        <f>SUM(C201:F201)</f>
        <v>0.120944</v>
      </c>
      <c r="C201" s="34">
        <v>0</v>
      </c>
      <c r="D201" s="34">
        <v>0</v>
      </c>
      <c r="E201" s="34">
        <v>0.120944</v>
      </c>
      <c r="F201" s="45">
        <v>0</v>
      </c>
    </row>
    <row r="202" spans="1:6" ht="13.5" thickBot="1">
      <c r="A202" s="62" t="s">
        <v>14</v>
      </c>
      <c r="B202" s="114">
        <f>SUM(C202:F202)</f>
        <v>0.26</v>
      </c>
      <c r="C202" s="56">
        <v>0</v>
      </c>
      <c r="D202" s="56">
        <v>0</v>
      </c>
      <c r="E202" s="56">
        <v>0.26</v>
      </c>
      <c r="F202" s="120">
        <v>0</v>
      </c>
    </row>
    <row r="203" spans="1:6" ht="13.5">
      <c r="A203" s="65"/>
      <c r="B203" s="66"/>
      <c r="C203" s="66"/>
      <c r="D203" s="67"/>
      <c r="E203" s="67"/>
      <c r="F203" s="67"/>
    </row>
    <row r="205" spans="1:8" s="136" customFormat="1" ht="18.75">
      <c r="A205" s="132" t="s">
        <v>43</v>
      </c>
      <c r="B205" s="133"/>
      <c r="C205" s="133"/>
      <c r="D205" s="133"/>
      <c r="E205" s="133"/>
      <c r="F205" s="134"/>
      <c r="G205" s="135"/>
      <c r="H205" s="135"/>
    </row>
    <row r="206" ht="13.5" thickBot="1"/>
    <row r="207" spans="1:8" s="2" customFormat="1" ht="15.75" customHeight="1" thickBot="1">
      <c r="A207" s="137"/>
      <c r="B207" s="167" t="s">
        <v>58</v>
      </c>
      <c r="C207" s="168"/>
      <c r="D207" s="168"/>
      <c r="E207" s="168"/>
      <c r="F207" s="169"/>
      <c r="G207" s="69"/>
      <c r="H207" s="69"/>
    </row>
    <row r="208" spans="1:8" s="2" customFormat="1" ht="15.75" customHeight="1" thickBot="1">
      <c r="A208" s="165" t="s">
        <v>8</v>
      </c>
      <c r="B208" s="170" t="s">
        <v>9</v>
      </c>
      <c r="C208" s="171"/>
      <c r="D208" s="171"/>
      <c r="E208" s="171"/>
      <c r="F208" s="172"/>
      <c r="G208" s="69"/>
      <c r="H208" s="69"/>
    </row>
    <row r="209" spans="1:8" s="2" customFormat="1" ht="15.75" customHeight="1" thickBot="1">
      <c r="A209" s="166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6" ht="13.5" thickBot="1">
      <c r="A210" s="124" t="s">
        <v>45</v>
      </c>
      <c r="B210" s="125">
        <f>C210+D210+E210+F210</f>
        <v>0.838755</v>
      </c>
      <c r="C210" s="122"/>
      <c r="D210" s="123"/>
      <c r="E210" s="123">
        <f>E212</f>
        <v>0.838755</v>
      </c>
      <c r="F210" s="138"/>
    </row>
    <row r="211" spans="1:6" ht="12.75">
      <c r="A211" s="126" t="s">
        <v>0</v>
      </c>
      <c r="B211" s="127">
        <v>0</v>
      </c>
      <c r="C211" s="34"/>
      <c r="D211" s="37"/>
      <c r="E211" s="37"/>
      <c r="F211" s="44"/>
    </row>
    <row r="212" spans="1:6" ht="13.5">
      <c r="A212" s="128" t="s">
        <v>12</v>
      </c>
      <c r="B212" s="74">
        <f>E212</f>
        <v>0.838755</v>
      </c>
      <c r="C212" s="72"/>
      <c r="D212" s="129"/>
      <c r="E212" s="129">
        <f>E213</f>
        <v>0.838755</v>
      </c>
      <c r="F212" s="139"/>
    </row>
    <row r="213" spans="1:6" ht="12.75">
      <c r="A213" s="130" t="s">
        <v>13</v>
      </c>
      <c r="B213" s="19">
        <f>E213</f>
        <v>0.838755</v>
      </c>
      <c r="C213" s="20"/>
      <c r="D213" s="27"/>
      <c r="E213" s="148">
        <v>0.838755</v>
      </c>
      <c r="F213" s="28"/>
    </row>
    <row r="214" spans="1:9" s="141" customFormat="1" ht="13.5" thickBot="1">
      <c r="A214" s="140" t="s">
        <v>14</v>
      </c>
      <c r="B214" s="31">
        <f>E214</f>
        <v>1.36</v>
      </c>
      <c r="C214" s="56"/>
      <c r="D214" s="32"/>
      <c r="E214" s="32">
        <v>1.36</v>
      </c>
      <c r="F214" s="33"/>
      <c r="G214" s="70"/>
      <c r="H214" s="70"/>
      <c r="I214" s="149"/>
    </row>
    <row r="215" spans="1:9" ht="13.5" thickBot="1">
      <c r="A215" s="124" t="s">
        <v>44</v>
      </c>
      <c r="B215" s="125">
        <f>C215+D215+E215+F215</f>
        <v>0.564406</v>
      </c>
      <c r="C215" s="122"/>
      <c r="D215" s="123"/>
      <c r="E215" s="123">
        <f>E217</f>
        <v>0.564406</v>
      </c>
      <c r="F215" s="138"/>
      <c r="I215" s="150"/>
    </row>
    <row r="216" spans="1:6" ht="12.75">
      <c r="A216" s="126" t="s">
        <v>0</v>
      </c>
      <c r="B216" s="127">
        <v>0</v>
      </c>
      <c r="C216" s="34"/>
      <c r="D216" s="37"/>
      <c r="E216" s="37"/>
      <c r="F216" s="44"/>
    </row>
    <row r="217" spans="1:6" ht="13.5">
      <c r="A217" s="128" t="s">
        <v>12</v>
      </c>
      <c r="B217" s="74">
        <f>E217</f>
        <v>0.564406</v>
      </c>
      <c r="C217" s="72"/>
      <c r="D217" s="129"/>
      <c r="E217" s="129">
        <f>E218</f>
        <v>0.564406</v>
      </c>
      <c r="F217" s="139"/>
    </row>
    <row r="218" spans="1:6" ht="12.75">
      <c r="A218" s="130" t="s">
        <v>13</v>
      </c>
      <c r="B218" s="19">
        <f>E218</f>
        <v>0.564406</v>
      </c>
      <c r="C218" s="20"/>
      <c r="D218" s="27"/>
      <c r="E218" s="148">
        <v>0.564406</v>
      </c>
      <c r="F218" s="28"/>
    </row>
    <row r="219" spans="1:8" s="141" customFormat="1" ht="13.5" thickBot="1">
      <c r="A219" s="140" t="s">
        <v>14</v>
      </c>
      <c r="B219" s="31">
        <f>E219</f>
        <v>0.897</v>
      </c>
      <c r="C219" s="56"/>
      <c r="D219" s="32"/>
      <c r="E219" s="32">
        <v>0.897</v>
      </c>
      <c r="F219" s="33"/>
      <c r="G219" s="70"/>
      <c r="H219" s="70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conditionalFormatting sqref="C134">
    <cfRule type="containsText" priority="1" dxfId="11" operator="containsText" text="ложь">
      <formula>NOT(ISERROR(SEARCH("ложь",C134)))</formula>
    </cfRule>
  </conditionalFormatting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Скворцова Ю. А.</dc:creator>
  <cp:keywords/>
  <dc:description/>
  <cp:lastModifiedBy>Сенатенко Д.С.</cp:lastModifiedBy>
  <cp:lastPrinted>2021-04-09T05:26:23Z</cp:lastPrinted>
  <dcterms:created xsi:type="dcterms:W3CDTF">2014-10-21T04:36:59Z</dcterms:created>
  <dcterms:modified xsi:type="dcterms:W3CDTF">2023-01-09T08:13:20Z</dcterms:modified>
  <cp:category/>
  <cp:version/>
  <cp:contentType/>
  <cp:contentStatus/>
</cp:coreProperties>
</file>