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5 г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<sst xmlns="http://schemas.openxmlformats.org/spreadsheetml/2006/main" count="32" uniqueCount="32">
  <si>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</si>
  <si>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</si>
  <si>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</si>
  <si>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</si>
  <si>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</si>
  <si>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</si>
  <si>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</si>
  <si>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</si>
  <si>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</si>
  <si>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</si>
  <si>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</si>
  <si>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</si>
  <si>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</si>
  <si>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</si>
  <si>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</si>
  <si>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</si>
  <si>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</si>
  <si>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</si>
  <si>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</si>
  <si>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</si>
  <si>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</si>
  <si>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</si>
  <si>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</si>
  <si>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</si>
  <si>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</si>
  <si>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</si>
  <si>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</si>
  <si>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</si>
  <si>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</si>
  <si>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 xml:space="preserve">за 2015 г. </t>
  </si>
  <si>
    <t>2015 г.</t>
  </si>
  <si>
    <t>оперативно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</si>
</sst>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#,##0.000000"/>
    <numFmt numFmtId="182" formatCode="#,##0.0"/>
    <numFmt numFmtId="183" formatCode="0.0000"/>
    <numFmt numFmtId="184" formatCode="0.0"/>
    <numFmt numFmtId="185" formatCode="_-* #,##0.000_р_._-;\-* #,##0.000_р_._-;_-* &quot;-&quot;??_р_._-;_-@_-"/>
    <numFmt numFmtId="186" formatCode="_-* #,##0.000_р_._-;\-* #,##0.000_р_._-;_-* &quot;-&quot;???_р_._-;_-@_-"/>
    <numFmt numFmtId="187" formatCode="#,##0.000"/>
    <numFmt numFmtId="188" formatCode="0.0%"/>
    <numFmt numFmtId="189" formatCode="0.000000%"/>
    <numFmt numFmtId="190" formatCode="0.00000"/>
    <numFmt numFmtId="191" formatCode="0.000"/>
  </numFmts>
  <fonts count="2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right" vertical="center"/>
    </xf>
    <xf numFmtId="181" fontId="1" fillId="0" borderId="10" xfId="0" applyNumberFormat="1" applyFont="1" applyFill="1" applyBorder="1" applyAlignment="1">
      <alignment vertical="center"/>
    </xf>
    <xf numFmtId="181" fontId="1" fillId="22" borderId="11" xfId="0" applyNumberFormat="1" applyFont="1" applyFill="1" applyBorder="1" applyAlignment="1">
      <alignment horizontal="right" vertical="center"/>
    </xf>
    <xf numFmtId="181" fontId="1" fillId="24" borderId="10" xfId="0" applyNumberFormat="1" applyFont="1" applyFill="1" applyBorder="1" applyAlignment="1">
      <alignment vertical="center"/>
    </xf>
    <xf numFmtId="181" fontId="1" fillId="7" borderId="11" xfId="0" applyNumberFormat="1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24" borderId="11" xfId="0" applyNumberFormat="1" applyFont="1" applyFill="1" applyBorder="1" applyAlignment="1">
      <alignment vertical="center" wrapText="1"/>
    </xf>
    <xf numFmtId="0" fontId="1" fillId="24" borderId="15" xfId="0" applyNumberFormat="1" applyFont="1" applyFill="1" applyBorder="1" applyAlignment="1">
      <alignment vertical="center" wrapText="1"/>
    </xf>
    <xf numFmtId="181" fontId="1" fillId="24" borderId="16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vertical="center" wrapText="1"/>
    </xf>
    <xf numFmtId="181" fontId="1" fillId="0" borderId="16" xfId="0" applyNumberFormat="1" applyFont="1" applyFill="1" applyBorder="1" applyAlignment="1">
      <alignment vertical="center" wrapText="1"/>
    </xf>
    <xf numFmtId="0" fontId="2" fillId="7" borderId="17" xfId="0" applyNumberFormat="1" applyFont="1" applyFill="1" applyBorder="1" applyAlignment="1">
      <alignment vertical="center" wrapText="1"/>
    </xf>
    <xf numFmtId="181" fontId="1" fillId="7" borderId="18" xfId="0" applyNumberFormat="1" applyFont="1" applyFill="1" applyBorder="1" applyAlignment="1">
      <alignment vertical="center" wrapText="1"/>
    </xf>
    <xf numFmtId="181" fontId="1" fillId="0" borderId="19" xfId="0" applyNumberFormat="1" applyFont="1" applyFill="1" applyBorder="1" applyAlignment="1">
      <alignment horizontal="right" vertical="center" wrapText="1"/>
    </xf>
    <xf numFmtId="0" fontId="1" fillId="22" borderId="11" xfId="0" applyNumberFormat="1" applyFont="1" applyFill="1" applyBorder="1" applyAlignment="1">
      <alignment vertical="center" wrapText="1"/>
    </xf>
    <xf numFmtId="0" fontId="1" fillId="22" borderId="17" xfId="0" applyNumberFormat="1" applyFont="1" applyFill="1" applyBorder="1" applyAlignment="1">
      <alignment vertical="center" wrapText="1"/>
    </xf>
    <xf numFmtId="181" fontId="1" fillId="22" borderId="11" xfId="0" applyNumberFormat="1" applyFont="1" applyFill="1" applyBorder="1" applyAlignment="1">
      <alignment horizontal="right" vertical="center" wrapText="1"/>
    </xf>
    <xf numFmtId="181" fontId="1" fillId="0" borderId="20" xfId="0" applyNumberFormat="1" applyFont="1" applyFill="1" applyBorder="1" applyAlignment="1">
      <alignment vertical="center" wrapText="1"/>
    </xf>
    <xf numFmtId="181" fontId="1" fillId="24" borderId="2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vertical="center" wrapText="1"/>
    </xf>
    <xf numFmtId="181" fontId="1" fillId="0" borderId="22" xfId="0" applyNumberFormat="1" applyFont="1" applyFill="1" applyBorder="1" applyAlignment="1">
      <alignment horizontal="right" vertical="center"/>
    </xf>
    <xf numFmtId="181" fontId="1" fillId="0" borderId="23" xfId="0" applyNumberFormat="1" applyFont="1" applyFill="1" applyBorder="1" applyAlignment="1">
      <alignment vertical="center" wrapText="1"/>
    </xf>
    <xf numFmtId="181" fontId="1" fillId="0" borderId="12" xfId="0" applyNumberFormat="1" applyFont="1" applyFill="1" applyBorder="1" applyAlignment="1">
      <alignment vertical="center" wrapText="1"/>
    </xf>
    <xf numFmtId="0" fontId="1" fillId="7" borderId="11" xfId="0" applyNumberFormat="1" applyFont="1" applyFill="1" applyBorder="1" applyAlignment="1">
      <alignment vertical="center" wrapText="1"/>
    </xf>
    <xf numFmtId="181" fontId="1" fillId="7" borderId="11" xfId="0" applyNumberFormat="1" applyFont="1" applyFill="1" applyBorder="1" applyAlignment="1">
      <alignment vertical="center" wrapText="1"/>
    </xf>
    <xf numFmtId="181" fontId="1" fillId="24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24" borderId="11" xfId="0" applyNumberFormat="1" applyFont="1" applyFill="1" applyBorder="1" applyAlignment="1">
      <alignment vertical="center" wrapText="1"/>
    </xf>
    <xf numFmtId="181" fontId="1" fillId="24" borderId="18" xfId="0" applyNumberFormat="1" applyFont="1" applyFill="1" applyBorder="1" applyAlignment="1">
      <alignment vertical="center" wrapText="1"/>
    </xf>
    <xf numFmtId="181" fontId="1" fillId="24" borderId="25" xfId="53" applyNumberFormat="1" applyFont="1" applyFill="1" applyBorder="1" applyAlignment="1">
      <alignment horizontal="right" vertical="center" wrapText="1"/>
      <protection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0" xfId="52" applyNumberFormat="1" applyFont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3" xfId="52"/>
    <cellStyle name="Обычный_2014 г.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32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7" sqref="A17:IV2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5.8515625" style="0" customWidth="1"/>
    <col min="8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54" t="s">
        <v>11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9.25" customHeight="1">
      <c r="A4" s="54" t="s">
        <v>12</v>
      </c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ht="29.25" customHeight="1">
      <c r="A5" s="54" t="s">
        <v>29</v>
      </c>
      <c r="B5" s="54"/>
      <c r="C5" s="5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7" spans="3:22" s="1" customFormat="1" ht="30" customHeight="1" thickBot="1">
      <c r="C7" s="30"/>
      <c r="D7" s="30"/>
      <c r="E7" s="30"/>
      <c r="F7" s="3"/>
      <c r="G7" s="29"/>
      <c r="H7" s="29"/>
      <c r="I7" s="29"/>
      <c r="L7" s="29"/>
      <c r="M7" s="29"/>
      <c r="N7" s="29"/>
      <c r="Q7" s="29"/>
      <c r="R7" s="29"/>
      <c r="S7" s="29" t="s">
        <v>31</v>
      </c>
      <c r="T7" s="3"/>
      <c r="V7" s="3" t="s">
        <v>5</v>
      </c>
    </row>
    <row r="8" spans="1:22" s="13" customFormat="1" ht="39.75" customHeight="1" thickBot="1">
      <c r="A8" s="9" t="s">
        <v>0</v>
      </c>
      <c r="B8" s="10" t="s">
        <v>1</v>
      </c>
      <c r="C8" s="12" t="s">
        <v>13</v>
      </c>
      <c r="D8" s="11" t="s">
        <v>14</v>
      </c>
      <c r="E8" s="11" t="s">
        <v>15</v>
      </c>
      <c r="F8" s="12" t="s">
        <v>4</v>
      </c>
      <c r="G8" s="11" t="s">
        <v>16</v>
      </c>
      <c r="H8" s="11" t="s">
        <v>17</v>
      </c>
      <c r="I8" s="11" t="s">
        <v>18</v>
      </c>
      <c r="J8" s="12" t="s">
        <v>9</v>
      </c>
      <c r="K8" s="12" t="s">
        <v>26</v>
      </c>
      <c r="L8" s="11" t="s">
        <v>21</v>
      </c>
      <c r="M8" s="11" t="s">
        <v>20</v>
      </c>
      <c r="N8" s="11" t="s">
        <v>19</v>
      </c>
      <c r="O8" s="12" t="s">
        <v>10</v>
      </c>
      <c r="P8" s="12" t="s">
        <v>28</v>
      </c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27</v>
      </c>
      <c r="V8" s="12" t="s">
        <v>30</v>
      </c>
    </row>
    <row r="9" spans="1:22" s="13" customFormat="1" ht="33.75" customHeight="1" thickBot="1">
      <c r="A9" s="14">
        <v>1</v>
      </c>
      <c r="B9" s="15" t="s">
        <v>6</v>
      </c>
      <c r="C9" s="38">
        <v>8.251595</v>
      </c>
      <c r="D9" s="38">
        <v>7.548121</v>
      </c>
      <c r="E9" s="6">
        <v>7.192014</v>
      </c>
      <c r="F9" s="16">
        <f>SUM(C9:E9)</f>
        <v>22.99173</v>
      </c>
      <c r="G9" s="6">
        <v>6.611445</v>
      </c>
      <c r="H9" s="6">
        <v>5.457468</v>
      </c>
      <c r="I9" s="6">
        <v>4.698461</v>
      </c>
      <c r="J9" s="16">
        <f>SUM(G9:I9)</f>
        <v>16.767374</v>
      </c>
      <c r="K9" s="16">
        <f>C9+D9+E9+G9+H9+I9</f>
        <v>39.759104</v>
      </c>
      <c r="L9" s="43">
        <v>4.515746</v>
      </c>
      <c r="M9" s="6">
        <v>4.59617</v>
      </c>
      <c r="N9" s="6">
        <v>5.424019</v>
      </c>
      <c r="O9" s="41">
        <f>SUM(L9:N9)</f>
        <v>14.535935000000002</v>
      </c>
      <c r="P9" s="42">
        <f>C9+D9+E9+G9+H9+I9+L9+M9+N9</f>
        <v>54.295039</v>
      </c>
      <c r="Q9" s="38">
        <v>7.010104</v>
      </c>
      <c r="R9" s="38">
        <v>7.893129999999999</v>
      </c>
      <c r="S9" s="38">
        <v>8.461835</v>
      </c>
      <c r="T9" s="16">
        <f>SUM(Q9:S9)</f>
        <v>23.365069</v>
      </c>
      <c r="U9" s="16">
        <f>L9+M9+N9+Q9+R9+S9</f>
        <v>37.901004</v>
      </c>
      <c r="V9" s="27">
        <f>C9+D9+E9+G9+H9+I9+L9+M9+N9+Q9+R9+S9</f>
        <v>77.66010800000001</v>
      </c>
    </row>
    <row r="10" spans="1:26" s="13" customFormat="1" ht="21.75" customHeight="1" thickBot="1">
      <c r="A10" s="17">
        <v>2</v>
      </c>
      <c r="B10" s="18" t="s">
        <v>7</v>
      </c>
      <c r="C10" s="4">
        <v>32.656392</v>
      </c>
      <c r="D10" s="4">
        <v>30.755913</v>
      </c>
      <c r="E10" s="4">
        <v>29.010102</v>
      </c>
      <c r="F10" s="19">
        <f>C10+D10+E10</f>
        <v>92.42240699999999</v>
      </c>
      <c r="G10" s="4">
        <v>28.812134</v>
      </c>
      <c r="H10" s="4">
        <v>27.671282</v>
      </c>
      <c r="I10" s="4">
        <v>27.627664</v>
      </c>
      <c r="J10" s="19">
        <f>G10+H10+I10</f>
        <v>84.11108</v>
      </c>
      <c r="K10" s="19">
        <f>F10+J10</f>
        <v>176.53348699999998</v>
      </c>
      <c r="L10" s="4">
        <v>26.813379</v>
      </c>
      <c r="M10" s="4">
        <v>26.92785</v>
      </c>
      <c r="N10" s="4">
        <v>27.381103</v>
      </c>
      <c r="O10" s="34">
        <f>L10+M10+N10</f>
        <v>81.122332</v>
      </c>
      <c r="P10" s="34">
        <f>C10+D10+E10+G10+H10+I10+L10+M10+N10</f>
        <v>257.655819</v>
      </c>
      <c r="Q10" s="40">
        <v>29.416151000000003</v>
      </c>
      <c r="R10" s="40">
        <v>29.2468443</v>
      </c>
      <c r="S10" s="40">
        <v>30.464335</v>
      </c>
      <c r="T10" s="19">
        <f>Q10+R10+S10</f>
        <v>89.12733030000001</v>
      </c>
      <c r="U10" s="19">
        <f>L10+M10+N10+Q10+R10+S10</f>
        <v>170.2496623</v>
      </c>
      <c r="V10" s="26">
        <f>C10+D10+E10+G10+H10+I10+L10+M10+N10+Q10+R10+S10</f>
        <v>346.78314930000005</v>
      </c>
      <c r="Z10" s="28"/>
    </row>
    <row r="11" spans="1:22" s="13" customFormat="1" ht="21.75" customHeight="1" thickBot="1">
      <c r="A11" s="36">
        <v>3</v>
      </c>
      <c r="B11" s="20" t="s">
        <v>3</v>
      </c>
      <c r="C11" s="7">
        <f>132.422077-C9-C10</f>
        <v>91.51409000000001</v>
      </c>
      <c r="D11" s="7">
        <f>125.775593-D9-D10</f>
        <v>87.47155900000001</v>
      </c>
      <c r="E11" s="7">
        <f>128.035752-E9-E10</f>
        <v>91.833636</v>
      </c>
      <c r="F11" s="21">
        <f>SUM(C11:E11)</f>
        <v>270.81928500000004</v>
      </c>
      <c r="G11" s="7">
        <f>118.743722-G9-G10</f>
        <v>83.320143</v>
      </c>
      <c r="H11" s="7">
        <f>106.978832-H9-H10</f>
        <v>73.85008199999999</v>
      </c>
      <c r="I11" s="7">
        <f>109.355603-I9-I10</f>
        <v>77.02947800000001</v>
      </c>
      <c r="J11" s="21">
        <f>SUM(G11:I11)</f>
        <v>234.199703</v>
      </c>
      <c r="K11" s="21">
        <f>C11+D11+E11+G11+H11+I11</f>
        <v>505.01898800000004</v>
      </c>
      <c r="L11" s="7">
        <f>113.310565-L9-L10</f>
        <v>81.98143999999999</v>
      </c>
      <c r="M11" s="7">
        <f>118.314737-M9-M10</f>
        <v>86.790717</v>
      </c>
      <c r="N11" s="7">
        <f>118.28083-N9-N10</f>
        <v>85.475708</v>
      </c>
      <c r="O11" s="21">
        <f>SUM(L11:N11)</f>
        <v>254.247865</v>
      </c>
      <c r="P11" s="21">
        <f>C11+D11+E11+G11+H11+I11+L11+M11+N11</f>
        <v>759.2668530000001</v>
      </c>
      <c r="Q11" s="7">
        <f>136.604828+0.035467-Q9-Q10</f>
        <v>100.21404</v>
      </c>
      <c r="R11" s="7">
        <f>139.427618-R9-R10</f>
        <v>102.28764370000002</v>
      </c>
      <c r="S11" s="7">
        <f>146.445775-S9-S10</f>
        <v>107.51960499999998</v>
      </c>
      <c r="T11" s="21">
        <f>SUM(Q11:S11)</f>
        <v>310.0212887</v>
      </c>
      <c r="U11" s="21">
        <f>L11+M11+N11+Q11+R11+S11</f>
        <v>564.2691537</v>
      </c>
      <c r="V11" s="37">
        <f>C11+D11+E11+G11+H11+I11+L11+M11+N11+Q11+R11+S11</f>
        <v>1069.2881417</v>
      </c>
    </row>
    <row r="12" spans="1:22" s="13" customFormat="1" ht="22.5" customHeight="1" thickBot="1">
      <c r="A12" s="31"/>
      <c r="B12" s="32" t="s">
        <v>8</v>
      </c>
      <c r="C12" s="33">
        <v>33.156202</v>
      </c>
      <c r="D12" s="33">
        <v>24.267504</v>
      </c>
      <c r="E12" s="8">
        <v>28.485486</v>
      </c>
      <c r="F12" s="22">
        <f>SUM(C12:E12)</f>
        <v>85.90919199999999</v>
      </c>
      <c r="G12" s="8">
        <v>20.32395</v>
      </c>
      <c r="H12" s="8">
        <v>15.628394</v>
      </c>
      <c r="I12" s="8">
        <v>12.937667</v>
      </c>
      <c r="J12" s="22">
        <f>SUM(G12:I12)</f>
        <v>48.890010999999994</v>
      </c>
      <c r="K12" s="34">
        <f>C12+D12+E12+G12+H12+I12</f>
        <v>134.79920299999998</v>
      </c>
      <c r="L12" s="33">
        <v>16.232841</v>
      </c>
      <c r="M12" s="33">
        <v>16.460927</v>
      </c>
      <c r="N12" s="8">
        <v>16.742713</v>
      </c>
      <c r="O12" s="22">
        <f>SUM(L12:N12)</f>
        <v>49.436481</v>
      </c>
      <c r="P12" s="34">
        <f>C12+D12+E12+G12+H12+I12+L12+M12+N12</f>
        <v>184.235684</v>
      </c>
      <c r="Q12" s="33">
        <v>25.49162</v>
      </c>
      <c r="R12" s="33">
        <v>25.117421</v>
      </c>
      <c r="S12" s="8">
        <v>31.8</v>
      </c>
      <c r="T12" s="22">
        <f>SUM(Q12:S12)</f>
        <v>82.409041</v>
      </c>
      <c r="U12" s="34">
        <f>L12+M12+N12+Q12+R12+S12</f>
        <v>131.84552200000002</v>
      </c>
      <c r="V12" s="35">
        <f>C12+D12+E12+G12+H12+I12+L12+M12+N12+Q12+R12+S12</f>
        <v>266.644725</v>
      </c>
    </row>
    <row r="13" spans="1:22" s="13" customFormat="1" ht="22.5" customHeight="1" thickBot="1">
      <c r="A13" s="23"/>
      <c r="B13" s="24" t="s">
        <v>2</v>
      </c>
      <c r="C13" s="5">
        <f aca="true" t="shared" si="0" ref="C13:V13">C9+C10+C11+C12</f>
        <v>165.578279</v>
      </c>
      <c r="D13" s="5">
        <f t="shared" si="0"/>
        <v>150.04309700000002</v>
      </c>
      <c r="E13" s="5">
        <f t="shared" si="0"/>
        <v>156.521238</v>
      </c>
      <c r="F13" s="25">
        <f t="shared" si="0"/>
        <v>472.142614</v>
      </c>
      <c r="G13" s="5">
        <f t="shared" si="0"/>
        <v>139.06767200000002</v>
      </c>
      <c r="H13" s="5">
        <f t="shared" si="0"/>
        <v>122.60722599999998</v>
      </c>
      <c r="I13" s="5">
        <f t="shared" si="0"/>
        <v>122.29327</v>
      </c>
      <c r="J13" s="25">
        <f t="shared" si="0"/>
        <v>383.96816800000005</v>
      </c>
      <c r="K13" s="25">
        <f t="shared" si="0"/>
        <v>856.110782</v>
      </c>
      <c r="L13" s="5">
        <f t="shared" si="0"/>
        <v>129.543406</v>
      </c>
      <c r="M13" s="5">
        <f t="shared" si="0"/>
        <v>134.775664</v>
      </c>
      <c r="N13" s="5">
        <f t="shared" si="0"/>
        <v>135.023543</v>
      </c>
      <c r="O13" s="25">
        <f t="shared" si="0"/>
        <v>399.342613</v>
      </c>
      <c r="P13" s="25">
        <f t="shared" si="0"/>
        <v>1255.4533950000002</v>
      </c>
      <c r="Q13" s="5">
        <f t="shared" si="0"/>
        <v>162.13191500000002</v>
      </c>
      <c r="R13" s="5">
        <f t="shared" si="0"/>
        <v>164.54503900000003</v>
      </c>
      <c r="S13" s="5">
        <f t="shared" si="0"/>
        <v>178.24577499999998</v>
      </c>
      <c r="T13" s="25">
        <f t="shared" si="0"/>
        <v>504.922729</v>
      </c>
      <c r="U13" s="25">
        <f t="shared" si="0"/>
        <v>904.2653419999999</v>
      </c>
      <c r="V13" s="25">
        <f t="shared" si="0"/>
        <v>1760.3761240000003</v>
      </c>
    </row>
    <row r="14" spans="3:5" ht="12.75">
      <c r="C14" s="39"/>
      <c r="D14" s="39"/>
      <c r="E14" s="39"/>
    </row>
    <row r="15" spans="3:18" ht="12.75">
      <c r="C15" s="39"/>
      <c r="D15" s="39"/>
      <c r="E15" s="39"/>
      <c r="R15" s="2"/>
    </row>
    <row r="17" spans="3:18" ht="18">
      <c r="C17" s="44"/>
      <c r="D17" s="44"/>
      <c r="E17" s="45"/>
      <c r="F17" s="45"/>
      <c r="G17" s="45"/>
      <c r="H17" s="46"/>
      <c r="I17" s="50"/>
      <c r="J17" s="47"/>
      <c r="K17" s="47"/>
      <c r="L17" s="47"/>
      <c r="M17" s="48"/>
      <c r="N17" s="48"/>
      <c r="O17" s="48"/>
      <c r="P17" s="48"/>
      <c r="Q17" s="48"/>
      <c r="R17" s="48"/>
    </row>
    <row r="18" spans="3:18" ht="18">
      <c r="C18" s="44"/>
      <c r="D18" s="44"/>
      <c r="E18" s="45"/>
      <c r="F18" s="45"/>
      <c r="G18" s="45"/>
      <c r="H18" s="46"/>
      <c r="I18" s="47"/>
      <c r="J18" s="47"/>
      <c r="K18" s="47"/>
      <c r="L18" s="47"/>
      <c r="M18" s="48"/>
      <c r="N18" s="48"/>
      <c r="O18" s="48"/>
      <c r="P18" s="48"/>
      <c r="Q18" s="48"/>
      <c r="R18" s="48"/>
    </row>
    <row r="19" spans="3:18" ht="18">
      <c r="C19" s="44"/>
      <c r="D19" s="44"/>
      <c r="E19" s="45"/>
      <c r="F19" s="45"/>
      <c r="G19" s="45"/>
      <c r="H19" s="46"/>
      <c r="I19" s="47"/>
      <c r="J19" s="47"/>
      <c r="K19" s="47"/>
      <c r="L19" s="47"/>
      <c r="M19" s="48"/>
      <c r="N19" s="48"/>
      <c r="O19" s="48"/>
      <c r="P19" s="48"/>
      <c r="Q19" s="48"/>
      <c r="R19" s="48"/>
    </row>
    <row r="20" spans="3:18" ht="18">
      <c r="C20" s="44"/>
      <c r="D20" s="44"/>
      <c r="E20" s="45"/>
      <c r="F20" s="45"/>
      <c r="G20" s="45"/>
      <c r="H20" s="46"/>
      <c r="I20" s="49"/>
      <c r="J20" s="49"/>
      <c r="K20" s="49"/>
      <c r="L20" s="49"/>
      <c r="M20" s="48"/>
      <c r="N20" s="48"/>
      <c r="O20" s="48"/>
      <c r="P20" s="48"/>
      <c r="Q20" s="48"/>
      <c r="R20" s="48"/>
    </row>
    <row r="21" spans="3:18" ht="18">
      <c r="C21" s="44"/>
      <c r="D21" s="44"/>
      <c r="E21" s="45"/>
      <c r="F21" s="45"/>
      <c r="G21" s="45"/>
      <c r="H21" s="46"/>
      <c r="I21" s="47"/>
      <c r="J21" s="47"/>
      <c r="K21" s="50"/>
      <c r="L21" s="47"/>
      <c r="M21" s="48"/>
      <c r="N21" s="48"/>
      <c r="O21" s="48"/>
      <c r="P21" s="48"/>
      <c r="Q21" s="48"/>
      <c r="R21" s="48"/>
    </row>
    <row r="22" spans="3:18" ht="18">
      <c r="C22" s="44"/>
      <c r="D22" s="44"/>
      <c r="E22" s="45"/>
      <c r="F22" s="45"/>
      <c r="G22" s="45"/>
      <c r="H22" s="46"/>
      <c r="I22" s="47"/>
      <c r="J22" s="47"/>
      <c r="K22" s="47"/>
      <c r="L22" s="47"/>
      <c r="M22" s="48"/>
      <c r="N22" s="48"/>
      <c r="O22" s="48"/>
      <c r="P22" s="48"/>
      <c r="Q22" s="48"/>
      <c r="R22" s="48"/>
    </row>
    <row r="23" spans="3:14" ht="18">
      <c r="C23" s="44"/>
      <c r="D23" s="44"/>
      <c r="E23" s="45"/>
      <c r="F23" s="45"/>
      <c r="G23" s="45"/>
      <c r="H23" s="46"/>
      <c r="I23" s="47"/>
      <c r="J23" s="47"/>
      <c r="K23" s="47"/>
      <c r="L23" s="47"/>
      <c r="M23" s="48"/>
      <c r="N23" s="48"/>
    </row>
    <row r="24" spans="8:14" ht="12.75">
      <c r="H24" s="48"/>
      <c r="I24" s="49"/>
      <c r="J24" s="49"/>
      <c r="K24" s="49"/>
      <c r="L24" s="49"/>
      <c r="M24" s="48"/>
      <c r="N24" s="48"/>
    </row>
    <row r="25" spans="8:14" ht="12.75">
      <c r="H25" s="48"/>
      <c r="I25" s="47"/>
      <c r="J25" s="47"/>
      <c r="K25" s="47"/>
      <c r="L25" s="47"/>
      <c r="M25" s="48"/>
      <c r="N25" s="48"/>
    </row>
    <row r="26" spans="8:14" ht="12.75">
      <c r="H26" s="48"/>
      <c r="I26" s="51"/>
      <c r="J26" s="47"/>
      <c r="K26" s="52"/>
      <c r="L26" s="47"/>
      <c r="M26" s="48"/>
      <c r="N26" s="48"/>
    </row>
    <row r="27" spans="8:14" ht="12.75">
      <c r="H27" s="48"/>
      <c r="I27" s="53"/>
      <c r="J27" s="47"/>
      <c r="K27" s="47"/>
      <c r="L27" s="47"/>
      <c r="M27" s="48"/>
      <c r="N27" s="48"/>
    </row>
    <row r="28" spans="8:14" ht="12.75">
      <c r="H28" s="48"/>
      <c r="I28" s="49"/>
      <c r="J28" s="49"/>
      <c r="K28" s="49"/>
      <c r="L28" s="49"/>
      <c r="M28" s="48"/>
      <c r="N28" s="48"/>
    </row>
    <row r="29" spans="8:14" ht="12.75">
      <c r="H29" s="48"/>
      <c r="I29" s="49"/>
      <c r="J29" s="49"/>
      <c r="K29" s="49"/>
      <c r="L29" s="49"/>
      <c r="M29" s="48"/>
      <c r="N29" s="48"/>
    </row>
    <row r="30" spans="8:14" ht="12.75">
      <c r="H30" s="48"/>
      <c r="I30" s="48"/>
      <c r="J30" s="48"/>
      <c r="K30" s="48"/>
      <c r="L30" s="48"/>
      <c r="M30" s="48"/>
      <c r="N30" s="48"/>
    </row>
    <row r="31" spans="8:14" ht="12.75">
      <c r="H31" s="48"/>
      <c r="I31" s="48"/>
      <c r="J31" s="48"/>
      <c r="K31" s="48"/>
      <c r="L31" s="48"/>
      <c r="M31" s="48"/>
      <c r="N31" s="48"/>
    </row>
    <row r="32" spans="8:14" ht="12.75">
      <c r="H32" s="48"/>
      <c r="I32" s="48"/>
      <c r="J32" s="48"/>
      <c r="K32" s="48"/>
      <c r="L32" s="48"/>
      <c r="M32" s="48"/>
      <c r="N32" s="48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</cp:lastModifiedBy>
  <cp:lastPrinted>2011-05-23T12:11:51Z</cp:lastPrinted>
  <dcterms:created xsi:type="dcterms:W3CDTF">1996-10-08T23:32:33Z</dcterms:created>
  <dcterms:modified xsi:type="dcterms:W3CDTF">2016-01-15T11:55:01Z</dcterms:modified>
  <cp:category/>
  <cp:version/>
  <cp:contentType/>
  <cp:contentStatus/>
</cp:coreProperties>
</file>